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FINANCIJE\Lokup2022\OBRASCI 2022\GFI 01.0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E283" i="9" s="1"/>
  <c r="B283" i="9" s="1"/>
  <c r="G283" i="9"/>
  <c r="F283" i="9"/>
  <c r="F282" i="9"/>
  <c r="H281" i="9"/>
  <c r="E281" i="9" s="1"/>
  <c r="B281" i="9" s="1"/>
  <c r="G281" i="9"/>
  <c r="F281" i="9"/>
  <c r="H280" i="9"/>
  <c r="G280" i="9"/>
  <c r="F280" i="9"/>
  <c r="F275" i="9" s="1"/>
  <c r="H279" i="9"/>
  <c r="G279" i="9"/>
  <c r="E279" i="9" s="1"/>
  <c r="B279" i="9" s="1"/>
  <c r="F279" i="9"/>
  <c r="F278" i="9"/>
  <c r="F277" i="9"/>
  <c r="F276" i="9"/>
  <c r="L274" i="9"/>
  <c r="F274" i="9" s="1"/>
  <c r="H274" i="9"/>
  <c r="I273" i="9"/>
  <c r="H273" i="9"/>
  <c r="F273" i="9"/>
  <c r="E272" i="9"/>
  <c r="M271" i="9"/>
  <c r="L271" i="9"/>
  <c r="F271" i="9" s="1"/>
  <c r="E271" i="9"/>
  <c r="B271" i="9" s="1"/>
  <c r="M270" i="9"/>
  <c r="L270" i="9"/>
  <c r="F270" i="9" s="1"/>
  <c r="B270" i="9" s="1"/>
  <c r="E270" i="9"/>
  <c r="M269" i="9"/>
  <c r="L269" i="9"/>
  <c r="F269" i="9" s="1"/>
  <c r="E269" i="9"/>
  <c r="M268" i="9"/>
  <c r="L268" i="9"/>
  <c r="F268" i="9"/>
  <c r="E268" i="9"/>
  <c r="B268" i="9" s="1"/>
  <c r="M267" i="9"/>
  <c r="L267" i="9"/>
  <c r="F267" i="9" s="1"/>
  <c r="B267" i="9" s="1"/>
  <c r="E267" i="9"/>
  <c r="M266" i="9"/>
  <c r="L266" i="9"/>
  <c r="F266" i="9" s="1"/>
  <c r="B266" i="9" s="1"/>
  <c r="E266" i="9"/>
  <c r="M265" i="9"/>
  <c r="L265" i="9"/>
  <c r="F265" i="9" s="1"/>
  <c r="E265" i="9"/>
  <c r="M264" i="9"/>
  <c r="L264" i="9"/>
  <c r="F264" i="9"/>
  <c r="B264" i="9" s="1"/>
  <c r="E264" i="9"/>
  <c r="M263" i="9"/>
  <c r="L263" i="9"/>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B255" i="9" s="1"/>
  <c r="M254" i="9"/>
  <c r="L254" i="9"/>
  <c r="F254" i="9" s="1"/>
  <c r="B254" i="9" s="1"/>
  <c r="E254" i="9"/>
  <c r="M253" i="9"/>
  <c r="L253" i="9"/>
  <c r="F253" i="9" s="1"/>
  <c r="E253" i="9"/>
  <c r="M252" i="9"/>
  <c r="L252" i="9"/>
  <c r="F252" i="9"/>
  <c r="B252" i="9" s="1"/>
  <c r="E252" i="9"/>
  <c r="M251" i="9"/>
  <c r="L251" i="9"/>
  <c r="F251" i="9" s="1"/>
  <c r="E251" i="9"/>
  <c r="B251" i="9" s="1"/>
  <c r="M250" i="9"/>
  <c r="L250" i="9"/>
  <c r="E250" i="9"/>
  <c r="M249" i="9"/>
  <c r="L249" i="9"/>
  <c r="F249" i="9" s="1"/>
  <c r="E249" i="9"/>
  <c r="M248" i="9"/>
  <c r="L248" i="9"/>
  <c r="F248" i="9"/>
  <c r="B248" i="9" s="1"/>
  <c r="E248" i="9"/>
  <c r="M247" i="9"/>
  <c r="L247" i="9"/>
  <c r="F247" i="9" s="1"/>
  <c r="E247" i="9"/>
  <c r="M246" i="9"/>
  <c r="L246" i="9"/>
  <c r="F246" i="9" s="1"/>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E241" i="9"/>
  <c r="B241" i="9" s="1"/>
  <c r="M240" i="9"/>
  <c r="L240" i="9"/>
  <c r="F240" i="9"/>
  <c r="B240" i="9" s="1"/>
  <c r="E240" i="9"/>
  <c r="M239" i="9"/>
  <c r="L239" i="9"/>
  <c r="F239" i="9" s="1"/>
  <c r="E239" i="9"/>
  <c r="B239" i="9" s="1"/>
  <c r="M238" i="9"/>
  <c r="L238" i="9"/>
  <c r="F238" i="9" s="1"/>
  <c r="B238" i="9" s="1"/>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M226" i="9"/>
  <c r="L226" i="9"/>
  <c r="E226" i="9"/>
  <c r="H225" i="9"/>
  <c r="G225" i="9"/>
  <c r="F225" i="9"/>
  <c r="M224" i="9"/>
  <c r="L224" i="9"/>
  <c r="E224" i="9"/>
  <c r="M223" i="9"/>
  <c r="L223" i="9"/>
  <c r="F223" i="9" s="1"/>
  <c r="E223" i="9"/>
  <c r="B223" i="9" s="1"/>
  <c r="M222" i="9"/>
  <c r="L222" i="9"/>
  <c r="E222" i="9"/>
  <c r="M221" i="9"/>
  <c r="L221" i="9"/>
  <c r="F221" i="9" s="1"/>
  <c r="E221" i="9"/>
  <c r="M220" i="9"/>
  <c r="L220" i="9"/>
  <c r="E220" i="9"/>
  <c r="M219" i="9"/>
  <c r="L219" i="9"/>
  <c r="E219" i="9"/>
  <c r="M218" i="9"/>
  <c r="L218" i="9"/>
  <c r="E218" i="9"/>
  <c r="M217" i="9"/>
  <c r="L217" i="9"/>
  <c r="F217" i="9" s="1"/>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G146" i="9"/>
  <c r="F146" i="9"/>
  <c r="B146" i="9"/>
  <c r="H145" i="9"/>
  <c r="G145" i="9"/>
  <c r="F145" i="9"/>
  <c r="E145" i="9"/>
  <c r="B145" i="9" s="1"/>
  <c r="H144" i="9"/>
  <c r="G144" i="9"/>
  <c r="E144" i="9" s="1"/>
  <c r="F144" i="9"/>
  <c r="H143" i="9"/>
  <c r="G143" i="9"/>
  <c r="F143"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E135" i="9" s="1"/>
  <c r="B135" i="9" s="1"/>
  <c r="F135" i="9"/>
  <c r="H134" i="9"/>
  <c r="E134" i="9" s="1"/>
  <c r="G134" i="9"/>
  <c r="F134" i="9"/>
  <c r="B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E127" i="9" s="1"/>
  <c r="B127" i="9" s="1"/>
  <c r="F127" i="9"/>
  <c r="H126" i="9"/>
  <c r="E126" i="9" s="1"/>
  <c r="G126" i="9"/>
  <c r="F126" i="9"/>
  <c r="B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E119" i="9" s="1"/>
  <c r="B119" i="9" s="1"/>
  <c r="F119" i="9"/>
  <c r="H118" i="9"/>
  <c r="E118" i="9" s="1"/>
  <c r="G118" i="9"/>
  <c r="F118" i="9"/>
  <c r="B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E111" i="9" s="1"/>
  <c r="B111" i="9" s="1"/>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E103" i="9" s="1"/>
  <c r="B103" i="9" s="1"/>
  <c r="F103" i="9"/>
  <c r="H102" i="9"/>
  <c r="E102" i="9" s="1"/>
  <c r="G102" i="9"/>
  <c r="F102" i="9"/>
  <c r="B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E95" i="9" s="1"/>
  <c r="B95" i="9" s="1"/>
  <c r="F95" i="9"/>
  <c r="H94" i="9"/>
  <c r="E94" i="9" s="1"/>
  <c r="G94" i="9"/>
  <c r="F94" i="9"/>
  <c r="B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E87" i="9" s="1"/>
  <c r="B87" i="9" s="1"/>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E79" i="9" s="1"/>
  <c r="B79" i="9" s="1"/>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E71" i="9" s="1"/>
  <c r="B71" i="9" s="1"/>
  <c r="F71" i="9"/>
  <c r="H70" i="9"/>
  <c r="G70" i="9"/>
  <c r="F70" i="9"/>
  <c r="H69" i="9"/>
  <c r="G69" i="9"/>
  <c r="F69" i="9"/>
  <c r="H68" i="9"/>
  <c r="G68" i="9"/>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F59" i="9"/>
  <c r="H58" i="9"/>
  <c r="E58" i="9" s="1"/>
  <c r="B58" i="9" s="1"/>
  <c r="G58" i="9"/>
  <c r="F58" i="9"/>
  <c r="H57" i="9"/>
  <c r="G57" i="9"/>
  <c r="F57" i="9"/>
  <c r="H56" i="9"/>
  <c r="G56" i="9"/>
  <c r="E56" i="9" s="1"/>
  <c r="B56" i="9" s="1"/>
  <c r="F56" i="9"/>
  <c r="H55" i="9"/>
  <c r="G55" i="9"/>
  <c r="E55" i="9" s="1"/>
  <c r="B55" i="9" s="1"/>
  <c r="F55" i="9"/>
  <c r="H54" i="9"/>
  <c r="E54" i="9" s="1"/>
  <c r="G54" i="9"/>
  <c r="F54" i="9"/>
  <c r="B54" i="9"/>
  <c r="H53" i="9"/>
  <c r="G53" i="9"/>
  <c r="F53" i="9"/>
  <c r="E53" i="9"/>
  <c r="B53" i="9" s="1"/>
  <c r="H52" i="9"/>
  <c r="G52" i="9"/>
  <c r="F52" i="9"/>
  <c r="E52" i="9"/>
  <c r="B52" i="9" s="1"/>
  <c r="H51" i="9"/>
  <c r="G51" i="9"/>
  <c r="F51" i="9"/>
  <c r="H50" i="9"/>
  <c r="G50" i="9"/>
  <c r="F50" i="9"/>
  <c r="E50" i="9"/>
  <c r="B50" i="9" s="1"/>
  <c r="H49" i="9"/>
  <c r="G49" i="9"/>
  <c r="F49" i="9"/>
  <c r="E49" i="9"/>
  <c r="H48" i="9"/>
  <c r="G48" i="9"/>
  <c r="E48" i="9" s="1"/>
  <c r="B48" i="9" s="1"/>
  <c r="F48" i="9"/>
  <c r="H47" i="9"/>
  <c r="G47" i="9"/>
  <c r="E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H34" i="9"/>
  <c r="G34" i="9"/>
  <c r="F34" i="9"/>
  <c r="H33" i="9"/>
  <c r="G33" i="9"/>
  <c r="E33" i="9" s="1"/>
  <c r="F33" i="9"/>
  <c r="H32" i="9"/>
  <c r="G32" i="9"/>
  <c r="E32" i="9" s="1"/>
  <c r="B32" i="9" s="1"/>
  <c r="F32" i="9"/>
  <c r="H31" i="9"/>
  <c r="G31" i="9"/>
  <c r="E31" i="9" s="1"/>
  <c r="F31" i="9"/>
  <c r="H30" i="9"/>
  <c r="G30" i="9"/>
  <c r="E30" i="9" s="1"/>
  <c r="B30" i="9" s="1"/>
  <c r="F30" i="9"/>
  <c r="H29" i="9"/>
  <c r="E29" i="9" s="1"/>
  <c r="B29" i="9" s="1"/>
  <c r="G29" i="9"/>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4" i="9" s="1"/>
  <c r="I3" i="9"/>
  <c r="H3" i="9"/>
  <c r="G3" i="9"/>
  <c r="D101" i="8"/>
  <c r="I36" i="3" s="1"/>
  <c r="D95" i="8"/>
  <c r="D90" i="8"/>
  <c r="D85" i="8"/>
  <c r="D80" i="8"/>
  <c r="D75" i="8"/>
  <c r="D70" i="8"/>
  <c r="D65" i="8"/>
  <c r="D60" i="8"/>
  <c r="D55" i="8"/>
  <c r="D50" i="8"/>
  <c r="D44" i="8"/>
  <c r="D36" i="8"/>
  <c r="D26" i="8"/>
  <c r="D18" i="8"/>
  <c r="C1493" i="1" s="1"/>
  <c r="D8" i="8"/>
  <c r="E44" i="7"/>
  <c r="I32" i="3" s="1"/>
  <c r="D44" i="7"/>
  <c r="E39" i="7"/>
  <c r="D39" i="7"/>
  <c r="C1470" i="1" s="1"/>
  <c r="E30" i="7"/>
  <c r="D30" i="7"/>
  <c r="E23" i="7"/>
  <c r="D23" i="7"/>
  <c r="C1454" i="1" s="1"/>
  <c r="E14" i="7"/>
  <c r="D1445" i="1" s="1"/>
  <c r="D14" i="7"/>
  <c r="E7" i="7"/>
  <c r="D7" i="7"/>
  <c r="D6" i="7" s="1"/>
  <c r="C1437" i="1" s="1"/>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D118" i="6"/>
  <c r="F117" i="6"/>
  <c r="F116" i="6"/>
  <c r="E115" i="6"/>
  <c r="D115" i="6"/>
  <c r="C1409" i="1" s="1"/>
  <c r="F113" i="6"/>
  <c r="F112" i="6"/>
  <c r="F111" i="6"/>
  <c r="F110" i="6"/>
  <c r="F109" i="6"/>
  <c r="F108" i="6"/>
  <c r="E107" i="6"/>
  <c r="F107" i="6" s="1"/>
  <c r="D107" i="6"/>
  <c r="F106" i="6"/>
  <c r="F105" i="6"/>
  <c r="F104" i="6"/>
  <c r="F103" i="6"/>
  <c r="F102" i="6"/>
  <c r="F101" i="6"/>
  <c r="F100" i="6"/>
  <c r="E99" i="6"/>
  <c r="D1393" i="1" s="1"/>
  <c r="D99" i="6"/>
  <c r="F98" i="6"/>
  <c r="F97" i="6"/>
  <c r="F96" i="6"/>
  <c r="F95" i="6"/>
  <c r="E94" i="6"/>
  <c r="D94" i="6"/>
  <c r="F94" i="6" s="1"/>
  <c r="F93" i="6"/>
  <c r="F92" i="6"/>
  <c r="F91" i="6"/>
  <c r="E90" i="6"/>
  <c r="D90" i="6"/>
  <c r="F90" i="6" s="1"/>
  <c r="F88" i="6"/>
  <c r="F87" i="6"/>
  <c r="F86" i="6"/>
  <c r="F85" i="6"/>
  <c r="F84" i="6"/>
  <c r="F83" i="6"/>
  <c r="E82" i="6"/>
  <c r="D1376" i="1" s="1"/>
  <c r="D82" i="6"/>
  <c r="C1376" i="1" s="1"/>
  <c r="F81" i="6"/>
  <c r="F80" i="6"/>
  <c r="F79" i="6"/>
  <c r="F78" i="6"/>
  <c r="F77" i="6"/>
  <c r="F76" i="6"/>
  <c r="E75" i="6"/>
  <c r="D1369" i="1" s="1"/>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F39" i="6" s="1"/>
  <c r="D39" i="6"/>
  <c r="F38" i="6"/>
  <c r="F37" i="6"/>
  <c r="E36" i="6"/>
  <c r="D1330" i="1" s="1"/>
  <c r="G1330" i="1" s="1"/>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246" i="5"/>
  <c r="F244" i="5"/>
  <c r="F243" i="5"/>
  <c r="E242" i="5"/>
  <c r="D242" i="5"/>
  <c r="C1219" i="1" s="1"/>
  <c r="F241" i="5"/>
  <c r="F240" i="5"/>
  <c r="E239" i="5"/>
  <c r="E238" i="5" s="1"/>
  <c r="D239" i="5"/>
  <c r="C1216"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7" i="5"/>
  <c r="F76" i="5"/>
  <c r="F75" i="5"/>
  <c r="F74" i="5"/>
  <c r="F73" i="5"/>
  <c r="F72" i="5"/>
  <c r="F71" i="5"/>
  <c r="E70" i="5"/>
  <c r="D70" i="5"/>
  <c r="C1048" i="1" s="1"/>
  <c r="E69" i="5"/>
  <c r="D1047" i="1" s="1"/>
  <c r="F67" i="5"/>
  <c r="F66" i="5"/>
  <c r="F65" i="5"/>
  <c r="F64" i="5"/>
  <c r="E63" i="5"/>
  <c r="D63" i="5"/>
  <c r="F63" i="5" s="1"/>
  <c r="F62" i="5"/>
  <c r="F61" i="5"/>
  <c r="F60" i="5"/>
  <c r="F59" i="5"/>
  <c r="F58" i="5"/>
  <c r="F57" i="5"/>
  <c r="E56" i="5"/>
  <c r="D1034" i="1" s="1"/>
  <c r="D56" i="5"/>
  <c r="C1034" i="1" s="1"/>
  <c r="F55" i="5"/>
  <c r="F54" i="5"/>
  <c r="F53" i="5"/>
  <c r="E52" i="5"/>
  <c r="D52" i="5"/>
  <c r="F52" i="5" s="1"/>
  <c r="F51" i="5"/>
  <c r="F50" i="5"/>
  <c r="F49" i="5"/>
  <c r="F48" i="5"/>
  <c r="F47" i="5"/>
  <c r="F46" i="5"/>
  <c r="E45" i="5"/>
  <c r="D45" i="5"/>
  <c r="C1023" i="1" s="1"/>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C413" i="1" s="1"/>
  <c r="E417" i="4"/>
  <c r="D412" i="1" s="1"/>
  <c r="D417" i="4"/>
  <c r="E416" i="4"/>
  <c r="D411" i="1" s="1"/>
  <c r="D416" i="4"/>
  <c r="C411" i="1" s="1"/>
  <c r="F411" i="4"/>
  <c r="F410" i="4"/>
  <c r="F409" i="4"/>
  <c r="F406" i="4"/>
  <c r="F405" i="4"/>
  <c r="F404" i="4"/>
  <c r="F403" i="4"/>
  <c r="E402" i="4"/>
  <c r="D397" i="1" s="1"/>
  <c r="G397" i="1" s="1"/>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C359" i="1" s="1"/>
  <c r="F362" i="4"/>
  <c r="F361" i="4"/>
  <c r="F360" i="4"/>
  <c r="F359" i="4"/>
  <c r="F358" i="4"/>
  <c r="F357" i="4"/>
  <c r="E356" i="4"/>
  <c r="D356" i="4"/>
  <c r="F356" i="4" s="1"/>
  <c r="F355" i="4"/>
  <c r="F354" i="4"/>
  <c r="F353" i="4"/>
  <c r="F352" i="4"/>
  <c r="E352" i="4"/>
  <c r="E351" i="4" s="1"/>
  <c r="D352" i="4"/>
  <c r="D351" i="4"/>
  <c r="C346" i="1"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C275" i="1" s="1"/>
  <c r="H275" i="1" s="1"/>
  <c r="F278" i="4"/>
  <c r="F277" i="4"/>
  <c r="F276" i="4"/>
  <c r="F275" i="4"/>
  <c r="F274" i="4"/>
  <c r="F273" i="4"/>
  <c r="E273" i="4"/>
  <c r="D273" i="4"/>
  <c r="F272" i="4"/>
  <c r="F271" i="4"/>
  <c r="F270" i="4"/>
  <c r="F269" i="4"/>
  <c r="E268" i="4"/>
  <c r="D264" i="1" s="1"/>
  <c r="D268" i="4"/>
  <c r="F267" i="4"/>
  <c r="F266" i="4"/>
  <c r="F265" i="4"/>
  <c r="E264" i="4"/>
  <c r="D264" i="4"/>
  <c r="C260" i="1" s="1"/>
  <c r="H260" i="1"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D231" i="4"/>
  <c r="C227" i="1" s="1"/>
  <c r="F230" i="4"/>
  <c r="F229" i="4"/>
  <c r="F228" i="4"/>
  <c r="E228" i="4"/>
  <c r="D228" i="4"/>
  <c r="F227" i="4"/>
  <c r="F226" i="4"/>
  <c r="E225" i="4"/>
  <c r="D225" i="4"/>
  <c r="F223" i="4"/>
  <c r="F222" i="4"/>
  <c r="F221" i="4"/>
  <c r="F220" i="4"/>
  <c r="E219" i="4"/>
  <c r="D219" i="4"/>
  <c r="C215" i="1" s="1"/>
  <c r="H215" i="1" s="1"/>
  <c r="F218" i="4"/>
  <c r="F217" i="4"/>
  <c r="E216" i="4"/>
  <c r="D216" i="4"/>
  <c r="E215" i="4"/>
  <c r="D211" i="1" s="1"/>
  <c r="F214" i="4"/>
  <c r="F213" i="4"/>
  <c r="F212" i="4"/>
  <c r="F211" i="4"/>
  <c r="E210" i="4"/>
  <c r="D210" i="4"/>
  <c r="F209" i="4"/>
  <c r="F208" i="4"/>
  <c r="F207" i="4"/>
  <c r="F206" i="4"/>
  <c r="F205" i="4"/>
  <c r="F204" i="4"/>
  <c r="F203" i="4"/>
  <c r="F202" i="4"/>
  <c r="E202" i="4"/>
  <c r="D202" i="4"/>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0" i="1" s="1"/>
  <c r="D164" i="4"/>
  <c r="C160" i="1" s="1"/>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E139" i="4" s="1"/>
  <c r="D140" i="4"/>
  <c r="F138" i="4"/>
  <c r="F137" i="4"/>
  <c r="F136" i="4"/>
  <c r="F135" i="4"/>
  <c r="F134" i="4"/>
  <c r="E134" i="4"/>
  <c r="E133" i="4" s="1"/>
  <c r="D134" i="4"/>
  <c r="D133" i="4"/>
  <c r="F132" i="4"/>
  <c r="F131" i="4"/>
  <c r="F130" i="4"/>
  <c r="F129" i="4"/>
  <c r="E128" i="4"/>
  <c r="D128" i="4"/>
  <c r="F128" i="4" s="1"/>
  <c r="F127" i="4"/>
  <c r="F126" i="4"/>
  <c r="E125" i="4"/>
  <c r="E124" i="4" s="1"/>
  <c r="D120" i="1" s="1"/>
  <c r="D125" i="4"/>
  <c r="F125" i="4" s="1"/>
  <c r="F123" i="4"/>
  <c r="F122" i="4"/>
  <c r="F121" i="4"/>
  <c r="E120" i="4"/>
  <c r="D120" i="4"/>
  <c r="F119" i="4"/>
  <c r="F118" i="4"/>
  <c r="F117" i="4"/>
  <c r="F116" i="4"/>
  <c r="F115" i="4"/>
  <c r="F114" i="4"/>
  <c r="F113" i="4"/>
  <c r="E112" i="4"/>
  <c r="D112" i="4"/>
  <c r="F111" i="4"/>
  <c r="F110" i="4"/>
  <c r="F109" i="4"/>
  <c r="F108" i="4"/>
  <c r="E107" i="4"/>
  <c r="D107" i="4"/>
  <c r="C103"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F77" i="4"/>
  <c r="E77" i="4"/>
  <c r="D77" i="4"/>
  <c r="F76" i="4"/>
  <c r="F75" i="4"/>
  <c r="E74" i="4"/>
  <c r="D74" i="4"/>
  <c r="F74" i="4" s="1"/>
  <c r="F73" i="4"/>
  <c r="F72" i="4"/>
  <c r="E71" i="4"/>
  <c r="D71" i="4"/>
  <c r="F70" i="4"/>
  <c r="F69" i="4"/>
  <c r="E68" i="4"/>
  <c r="D68" i="4"/>
  <c r="F67" i="4"/>
  <c r="F66" i="4"/>
  <c r="E65" i="4"/>
  <c r="D65" i="4"/>
  <c r="F64" i="4"/>
  <c r="F63" i="4"/>
  <c r="E62" i="4"/>
  <c r="D58" i="1" s="1"/>
  <c r="D62" i="4"/>
  <c r="C58" i="1" s="1"/>
  <c r="F61" i="4"/>
  <c r="F60" i="4"/>
  <c r="E59" i="4"/>
  <c r="D55" i="1" s="1"/>
  <c r="D59" i="4"/>
  <c r="F58" i="4"/>
  <c r="F57" i="4"/>
  <c r="F56" i="4"/>
  <c r="F55" i="4"/>
  <c r="E54" i="4"/>
  <c r="D54" i="4"/>
  <c r="F53" i="4"/>
  <c r="F52" i="4"/>
  <c r="F51" i="4"/>
  <c r="E51" i="4"/>
  <c r="D51" i="4"/>
  <c r="F49" i="4"/>
  <c r="F48" i="4"/>
  <c r="F47" i="4"/>
  <c r="F46" i="4"/>
  <c r="E45" i="4"/>
  <c r="D45" i="4"/>
  <c r="E44" i="4"/>
  <c r="F43" i="4"/>
  <c r="F42" i="4"/>
  <c r="F41" i="4"/>
  <c r="F40" i="4"/>
  <c r="E40" i="4"/>
  <c r="D40" i="4"/>
  <c r="F39" i="4"/>
  <c r="F38" i="4"/>
  <c r="E37" i="4"/>
  <c r="D37" i="4"/>
  <c r="F36" i="4"/>
  <c r="F35" i="4"/>
  <c r="F34" i="4"/>
  <c r="F33" i="4"/>
  <c r="F32" i="4"/>
  <c r="F31" i="4"/>
  <c r="F30" i="4"/>
  <c r="E29" i="4"/>
  <c r="D29" i="4"/>
  <c r="G161" i="9" s="1"/>
  <c r="E161" i="9" s="1"/>
  <c r="B161" i="9" s="1"/>
  <c r="F28" i="4"/>
  <c r="F27" i="4"/>
  <c r="F26" i="4"/>
  <c r="F25" i="4"/>
  <c r="F24"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H1578" i="1"/>
  <c r="C1578" i="1"/>
  <c r="G1578" i="1" s="1"/>
  <c r="G1577" i="1"/>
  <c r="C1577" i="1"/>
  <c r="H1577" i="1" s="1"/>
  <c r="H1575" i="1"/>
  <c r="C1575" i="1"/>
  <c r="G1575" i="1" s="1"/>
  <c r="H1574" i="1"/>
  <c r="G1574" i="1"/>
  <c r="C1574" i="1"/>
  <c r="H1573" i="1"/>
  <c r="G1573" i="1"/>
  <c r="C1573" i="1"/>
  <c r="G1572" i="1"/>
  <c r="C1572" i="1"/>
  <c r="H1572" i="1" s="1"/>
  <c r="H1571" i="1"/>
  <c r="C1571" i="1"/>
  <c r="G1571" i="1" s="1"/>
  <c r="H1570" i="1"/>
  <c r="G1570" i="1"/>
  <c r="C1570" i="1"/>
  <c r="G1569" i="1"/>
  <c r="C1569" i="1"/>
  <c r="H1569" i="1" s="1"/>
  <c r="G1568" i="1"/>
  <c r="C1568" i="1"/>
  <c r="H1568" i="1" s="1"/>
  <c r="H1567" i="1"/>
  <c r="C1567" i="1"/>
  <c r="G1567" i="1" s="1"/>
  <c r="H1566" i="1"/>
  <c r="G1566" i="1"/>
  <c r="C1566" i="1"/>
  <c r="H1565" i="1"/>
  <c r="G1565" i="1"/>
  <c r="C1565" i="1"/>
  <c r="G1564" i="1"/>
  <c r="C1564" i="1"/>
  <c r="H1564" i="1" s="1"/>
  <c r="H1563" i="1"/>
  <c r="C1563" i="1"/>
  <c r="G1563" i="1" s="1"/>
  <c r="H1562" i="1"/>
  <c r="G1562" i="1"/>
  <c r="C1562" i="1"/>
  <c r="C1561" i="1"/>
  <c r="G1560" i="1"/>
  <c r="C1560" i="1"/>
  <c r="H1560" i="1" s="1"/>
  <c r="C1559" i="1"/>
  <c r="H1558" i="1"/>
  <c r="G1558" i="1"/>
  <c r="C1558" i="1"/>
  <c r="H1557" i="1"/>
  <c r="G1557" i="1"/>
  <c r="C1557" i="1"/>
  <c r="C1556" i="1"/>
  <c r="H1555" i="1"/>
  <c r="C1555" i="1"/>
  <c r="G1555" i="1" s="1"/>
  <c r="H1554" i="1"/>
  <c r="G1554" i="1"/>
  <c r="C1554" i="1"/>
  <c r="G1553" i="1"/>
  <c r="C1553" i="1"/>
  <c r="H1553" i="1" s="1"/>
  <c r="G1552" i="1"/>
  <c r="C1552" i="1"/>
  <c r="H1552" i="1" s="1"/>
  <c r="H1551" i="1"/>
  <c r="C1551" i="1"/>
  <c r="G1551" i="1" s="1"/>
  <c r="H1550" i="1"/>
  <c r="G1550" i="1"/>
  <c r="C1550" i="1"/>
  <c r="H1549" i="1"/>
  <c r="G1549" i="1"/>
  <c r="C1549" i="1"/>
  <c r="G1548" i="1"/>
  <c r="C1548" i="1"/>
  <c r="H1548" i="1" s="1"/>
  <c r="H1547" i="1"/>
  <c r="C1547" i="1"/>
  <c r="G1547" i="1" s="1"/>
  <c r="H1546" i="1"/>
  <c r="G1546" i="1"/>
  <c r="C1546" i="1"/>
  <c r="G1545" i="1"/>
  <c r="C1545" i="1"/>
  <c r="H1545" i="1" s="1"/>
  <c r="G1544" i="1"/>
  <c r="C1544" i="1"/>
  <c r="H1544" i="1" s="1"/>
  <c r="H1543" i="1"/>
  <c r="C1543" i="1"/>
  <c r="G1543" i="1" s="1"/>
  <c r="H1542" i="1"/>
  <c r="G1542" i="1"/>
  <c r="C1542" i="1"/>
  <c r="H1541" i="1"/>
  <c r="G1541" i="1"/>
  <c r="C1541" i="1"/>
  <c r="G1540" i="1"/>
  <c r="C1540" i="1"/>
  <c r="H1540" i="1" s="1"/>
  <c r="H1539" i="1"/>
  <c r="C1539" i="1"/>
  <c r="G1539" i="1" s="1"/>
  <c r="H1538" i="1"/>
  <c r="G1538" i="1"/>
  <c r="C1538" i="1"/>
  <c r="C1537" i="1"/>
  <c r="H1537" i="1" s="1"/>
  <c r="G1536" i="1"/>
  <c r="C1536" i="1"/>
  <c r="H1536" i="1" s="1"/>
  <c r="C1535" i="1"/>
  <c r="G1535" i="1" s="1"/>
  <c r="H1534" i="1"/>
  <c r="G1534" i="1"/>
  <c r="C1534" i="1"/>
  <c r="H1533" i="1"/>
  <c r="G1533" i="1"/>
  <c r="C1533" i="1"/>
  <c r="C1532" i="1"/>
  <c r="H1532" i="1" s="1"/>
  <c r="C1531" i="1"/>
  <c r="G1531" i="1" s="1"/>
  <c r="C1530" i="1"/>
  <c r="H1530" i="1" s="1"/>
  <c r="C1529" i="1"/>
  <c r="G1528" i="1"/>
  <c r="C1528" i="1"/>
  <c r="H1528" i="1" s="1"/>
  <c r="C1527" i="1"/>
  <c r="H1526" i="1"/>
  <c r="G1526" i="1"/>
  <c r="C1526" i="1"/>
  <c r="H1525" i="1"/>
  <c r="G1525" i="1"/>
  <c r="C1525" i="1"/>
  <c r="H1523" i="1"/>
  <c r="C1523" i="1"/>
  <c r="G1523" i="1" s="1"/>
  <c r="H1522" i="1"/>
  <c r="G1522" i="1"/>
  <c r="C1522" i="1"/>
  <c r="G1521" i="1"/>
  <c r="C1521" i="1"/>
  <c r="H1521" i="1" s="1"/>
  <c r="G1520" i="1"/>
  <c r="C1520" i="1"/>
  <c r="H1520" i="1" s="1"/>
  <c r="H1519" i="1"/>
  <c r="C1519" i="1"/>
  <c r="G1519" i="1" s="1"/>
  <c r="C1516" i="1"/>
  <c r="C1515" i="1"/>
  <c r="G1515" i="1" s="1"/>
  <c r="H1514" i="1"/>
  <c r="G1514" i="1"/>
  <c r="C1514" i="1"/>
  <c r="H1513" i="1"/>
  <c r="C1513" i="1"/>
  <c r="G1513" i="1" s="1"/>
  <c r="G1512" i="1"/>
  <c r="C1512" i="1"/>
  <c r="H1512" i="1" s="1"/>
  <c r="C1511" i="1"/>
  <c r="H1510" i="1"/>
  <c r="C1510" i="1"/>
  <c r="G1510" i="1" s="1"/>
  <c r="C1509" i="1"/>
  <c r="C1508" i="1"/>
  <c r="C1507" i="1"/>
  <c r="G1507" i="1" s="1"/>
  <c r="H1506" i="1"/>
  <c r="G1506" i="1"/>
  <c r="C1506" i="1"/>
  <c r="C1505" i="1"/>
  <c r="C1504" i="1"/>
  <c r="H1504" i="1" s="1"/>
  <c r="C1503" i="1"/>
  <c r="C1502" i="1"/>
  <c r="H1502" i="1" s="1"/>
  <c r="C1500" i="1"/>
  <c r="C1498" i="1"/>
  <c r="G1498" i="1" s="1"/>
  <c r="C1497" i="1"/>
  <c r="G1497" i="1" s="1"/>
  <c r="G1496" i="1"/>
  <c r="C1496" i="1"/>
  <c r="H1496" i="1" s="1"/>
  <c r="C1495" i="1"/>
  <c r="H1494" i="1"/>
  <c r="G1494" i="1"/>
  <c r="C1494" i="1"/>
  <c r="C1492" i="1"/>
  <c r="C1491" i="1"/>
  <c r="G1491" i="1" s="1"/>
  <c r="G1490" i="1"/>
  <c r="C1490" i="1"/>
  <c r="H1490" i="1" s="1"/>
  <c r="C1489" i="1"/>
  <c r="G1489" i="1" s="1"/>
  <c r="C1488" i="1"/>
  <c r="C1487" i="1"/>
  <c r="C1486" i="1"/>
  <c r="G1486" i="1" s="1"/>
  <c r="C1485" i="1"/>
  <c r="H1485" i="1" s="1"/>
  <c r="C1484" i="1"/>
  <c r="C1483" i="1"/>
  <c r="G1483" i="1" s="1"/>
  <c r="H1482" i="1"/>
  <c r="G1482" i="1"/>
  <c r="C1482" i="1"/>
  <c r="C1480" i="1"/>
  <c r="D1479" i="1"/>
  <c r="C1479" i="1"/>
  <c r="H1478" i="1"/>
  <c r="D1478" i="1"/>
  <c r="C1478" i="1"/>
  <c r="G1478" i="1" s="1"/>
  <c r="D1477" i="1"/>
  <c r="C1477" i="1"/>
  <c r="H1476" i="1"/>
  <c r="D1476" i="1"/>
  <c r="C1476" i="1"/>
  <c r="J1476" i="1" s="1"/>
  <c r="D1475" i="1"/>
  <c r="C1475" i="1"/>
  <c r="J1474" i="1"/>
  <c r="G1474" i="1"/>
  <c r="I1474" i="1" s="1"/>
  <c r="D1474" i="1"/>
  <c r="H1474" i="1" s="1"/>
  <c r="C1474" i="1"/>
  <c r="H1473" i="1"/>
  <c r="D1473" i="1"/>
  <c r="C1473" i="1"/>
  <c r="D1472" i="1"/>
  <c r="C1472" i="1"/>
  <c r="H1472" i="1" s="1"/>
  <c r="D1471" i="1"/>
  <c r="C1471" i="1"/>
  <c r="J1468" i="1"/>
  <c r="H1468" i="1"/>
  <c r="G1468" i="1"/>
  <c r="D1468" i="1"/>
  <c r="C1468" i="1"/>
  <c r="D1467" i="1"/>
  <c r="C1467" i="1"/>
  <c r="J1466" i="1"/>
  <c r="G1466" i="1"/>
  <c r="I1466" i="1" s="1"/>
  <c r="D1466" i="1"/>
  <c r="H1466" i="1" s="1"/>
  <c r="C1466" i="1"/>
  <c r="H1465" i="1"/>
  <c r="D1465" i="1"/>
  <c r="C1465" i="1"/>
  <c r="J1464" i="1"/>
  <c r="H1464" i="1"/>
  <c r="G1464" i="1"/>
  <c r="D1464" i="1"/>
  <c r="C1464" i="1"/>
  <c r="D1463" i="1"/>
  <c r="C1463" i="1"/>
  <c r="D1462" i="1"/>
  <c r="C1462" i="1"/>
  <c r="D1461" i="1"/>
  <c r="C1461" i="1"/>
  <c r="G1461" i="1" s="1"/>
  <c r="H1460" i="1"/>
  <c r="D1460" i="1"/>
  <c r="C1460" i="1"/>
  <c r="J1459" i="1"/>
  <c r="H1459" i="1"/>
  <c r="G1459" i="1"/>
  <c r="D1459" i="1"/>
  <c r="C1459" i="1"/>
  <c r="D1458" i="1"/>
  <c r="C1458" i="1"/>
  <c r="D1457" i="1"/>
  <c r="C1457" i="1"/>
  <c r="D1456" i="1"/>
  <c r="C1456" i="1"/>
  <c r="D1455" i="1"/>
  <c r="C1455" i="1"/>
  <c r="D1454" i="1"/>
  <c r="H1452" i="1"/>
  <c r="D1452" i="1"/>
  <c r="C1452" i="1"/>
  <c r="G1452" i="1" s="1"/>
  <c r="I1452" i="1" s="1"/>
  <c r="D1451" i="1"/>
  <c r="C1451" i="1"/>
  <c r="H1451" i="1" s="1"/>
  <c r="D1450" i="1"/>
  <c r="H1450" i="1" s="1"/>
  <c r="C1450" i="1"/>
  <c r="D1449" i="1"/>
  <c r="C1449" i="1"/>
  <c r="I1448" i="1"/>
  <c r="H1448" i="1"/>
  <c r="D1448" i="1"/>
  <c r="C1448" i="1"/>
  <c r="G1448" i="1" s="1"/>
  <c r="J1447" i="1"/>
  <c r="H1447" i="1"/>
  <c r="D1447" i="1"/>
  <c r="G1447" i="1" s="1"/>
  <c r="C1447" i="1"/>
  <c r="J1446" i="1"/>
  <c r="H1446" i="1"/>
  <c r="D1446" i="1"/>
  <c r="C1446" i="1"/>
  <c r="C1445" i="1"/>
  <c r="H1444" i="1"/>
  <c r="G1444" i="1"/>
  <c r="I1444" i="1" s="1"/>
  <c r="D1444" i="1"/>
  <c r="C1444" i="1"/>
  <c r="J1444" i="1" s="1"/>
  <c r="I1443" i="1"/>
  <c r="G1443" i="1"/>
  <c r="D1443" i="1"/>
  <c r="C1443" i="1"/>
  <c r="H1443" i="1" s="1"/>
  <c r="H1442" i="1"/>
  <c r="D1442" i="1"/>
  <c r="C1442" i="1"/>
  <c r="J1441" i="1"/>
  <c r="G1441" i="1"/>
  <c r="D1441" i="1"/>
  <c r="C1441" i="1"/>
  <c r="D1440" i="1"/>
  <c r="C1440" i="1"/>
  <c r="D1439" i="1"/>
  <c r="C1439" i="1"/>
  <c r="D1438" i="1"/>
  <c r="C1438" i="1"/>
  <c r="D1434" i="1"/>
  <c r="G1434" i="1" s="1"/>
  <c r="C1434" i="1"/>
  <c r="D1433" i="1"/>
  <c r="C1433" i="1"/>
  <c r="D1432" i="1"/>
  <c r="C1432" i="1"/>
  <c r="D1431" i="1"/>
  <c r="C1431" i="1"/>
  <c r="G1430" i="1"/>
  <c r="D1430" i="1"/>
  <c r="C1430" i="1"/>
  <c r="D1429" i="1"/>
  <c r="G1429" i="1" s="1"/>
  <c r="C1429" i="1"/>
  <c r="D1428" i="1"/>
  <c r="C1428" i="1"/>
  <c r="D1427" i="1"/>
  <c r="C1427" i="1"/>
  <c r="G1426" i="1"/>
  <c r="D1426" i="1"/>
  <c r="C1426" i="1"/>
  <c r="G1425" i="1"/>
  <c r="D1425" i="1"/>
  <c r="C1425" i="1"/>
  <c r="D1424" i="1"/>
  <c r="G1422" i="1"/>
  <c r="D1422" i="1"/>
  <c r="C1422" i="1"/>
  <c r="D1421" i="1"/>
  <c r="C1421" i="1"/>
  <c r="D1420" i="1"/>
  <c r="C1420" i="1"/>
  <c r="D1419" i="1"/>
  <c r="C1419" i="1"/>
  <c r="H1419" i="1" s="1"/>
  <c r="D1418" i="1"/>
  <c r="C1418" i="1"/>
  <c r="D1417" i="1"/>
  <c r="C1417" i="1"/>
  <c r="C1416" i="1"/>
  <c r="D1415" i="1"/>
  <c r="C1415" i="1"/>
  <c r="D1414" i="1"/>
  <c r="C1414" i="1"/>
  <c r="G1414" i="1" s="1"/>
  <c r="G1413" i="1"/>
  <c r="D1413" i="1"/>
  <c r="C1413" i="1"/>
  <c r="D1412" i="1"/>
  <c r="C1412" i="1"/>
  <c r="D1411" i="1"/>
  <c r="C1411" i="1"/>
  <c r="D1410" i="1"/>
  <c r="C1410" i="1"/>
  <c r="G1410" i="1" s="1"/>
  <c r="D1409" i="1"/>
  <c r="G1407" i="1"/>
  <c r="D1407" i="1"/>
  <c r="C1407" i="1"/>
  <c r="H1407" i="1" s="1"/>
  <c r="D1406" i="1"/>
  <c r="G1406" i="1" s="1"/>
  <c r="C1406" i="1"/>
  <c r="D1405" i="1"/>
  <c r="C1405" i="1"/>
  <c r="D1404" i="1"/>
  <c r="C1404" i="1"/>
  <c r="G1403" i="1"/>
  <c r="D1403" i="1"/>
  <c r="C1403" i="1"/>
  <c r="H1403" i="1" s="1"/>
  <c r="D1402" i="1"/>
  <c r="C1402" i="1"/>
  <c r="C1401" i="1"/>
  <c r="D1400" i="1"/>
  <c r="C1400" i="1"/>
  <c r="D1399" i="1"/>
  <c r="C1399" i="1"/>
  <c r="G1398" i="1"/>
  <c r="D1398" i="1"/>
  <c r="C1398" i="1"/>
  <c r="G1397" i="1"/>
  <c r="D1397" i="1"/>
  <c r="C1397" i="1"/>
  <c r="D1396" i="1"/>
  <c r="C1396" i="1"/>
  <c r="D1395" i="1"/>
  <c r="C1395" i="1"/>
  <c r="D1394" i="1"/>
  <c r="G1394" i="1" s="1"/>
  <c r="C1394" i="1"/>
  <c r="D1392" i="1"/>
  <c r="C1392" i="1"/>
  <c r="G1391" i="1"/>
  <c r="D1391" i="1"/>
  <c r="C1391" i="1"/>
  <c r="H1391" i="1" s="1"/>
  <c r="G1390" i="1"/>
  <c r="D1390" i="1"/>
  <c r="C1390" i="1"/>
  <c r="D1389" i="1"/>
  <c r="C1389" i="1"/>
  <c r="D1388" i="1"/>
  <c r="C1388" i="1"/>
  <c r="G1387" i="1"/>
  <c r="D1387" i="1"/>
  <c r="C1387" i="1"/>
  <c r="H1387" i="1" s="1"/>
  <c r="D1386" i="1"/>
  <c r="C1386" i="1"/>
  <c r="D1385" i="1"/>
  <c r="C1385" i="1"/>
  <c r="D1384" i="1"/>
  <c r="C1384" i="1"/>
  <c r="G1382" i="1"/>
  <c r="D1382" i="1"/>
  <c r="C1382" i="1"/>
  <c r="G1381" i="1"/>
  <c r="D1381" i="1"/>
  <c r="C1381" i="1"/>
  <c r="D1380" i="1"/>
  <c r="C1380" i="1"/>
  <c r="G1379" i="1"/>
  <c r="D1379" i="1"/>
  <c r="C1379" i="1"/>
  <c r="H1379" i="1" s="1"/>
  <c r="D1378" i="1"/>
  <c r="G1378" i="1" s="1"/>
  <c r="C1378" i="1"/>
  <c r="D1377" i="1"/>
  <c r="C1377" i="1"/>
  <c r="G1375" i="1"/>
  <c r="D1375" i="1"/>
  <c r="C1375" i="1"/>
  <c r="H1375" i="1" s="1"/>
  <c r="D1374" i="1"/>
  <c r="G1374" i="1" s="1"/>
  <c r="C1374" i="1"/>
  <c r="D1373" i="1"/>
  <c r="C1373" i="1"/>
  <c r="D1372" i="1"/>
  <c r="C1372" i="1"/>
  <c r="D1371" i="1"/>
  <c r="C1371" i="1"/>
  <c r="D1370" i="1"/>
  <c r="C1370" i="1"/>
  <c r="G1370" i="1" s="1"/>
  <c r="C1369" i="1"/>
  <c r="D1368" i="1"/>
  <c r="C1368" i="1"/>
  <c r="D1367" i="1"/>
  <c r="C1367" i="1"/>
  <c r="G1366" i="1"/>
  <c r="D1366" i="1"/>
  <c r="C1366" i="1"/>
  <c r="G1365" i="1"/>
  <c r="D1365" i="1"/>
  <c r="C1365" i="1"/>
  <c r="D1364" i="1"/>
  <c r="C1364" i="1"/>
  <c r="G1363" i="1"/>
  <c r="D1363" i="1"/>
  <c r="C1363" i="1"/>
  <c r="H1363" i="1" s="1"/>
  <c r="G1362" i="1"/>
  <c r="D1362" i="1"/>
  <c r="C1362" i="1"/>
  <c r="D1361" i="1"/>
  <c r="C1361" i="1"/>
  <c r="D1360" i="1"/>
  <c r="C1360" i="1"/>
  <c r="G1359" i="1"/>
  <c r="D1359" i="1"/>
  <c r="C1359" i="1"/>
  <c r="H1359" i="1" s="1"/>
  <c r="D1358" i="1"/>
  <c r="C1358" i="1"/>
  <c r="D1357" i="1"/>
  <c r="C1357" i="1"/>
  <c r="D1356" i="1"/>
  <c r="C1356" i="1"/>
  <c r="D1355" i="1"/>
  <c r="C1355" i="1"/>
  <c r="G1354" i="1"/>
  <c r="D1354" i="1"/>
  <c r="C1354" i="1"/>
  <c r="G1353" i="1"/>
  <c r="D1353" i="1"/>
  <c r="C1353" i="1"/>
  <c r="D1352" i="1"/>
  <c r="C1352" i="1"/>
  <c r="D1351" i="1"/>
  <c r="C1351" i="1"/>
  <c r="G1350" i="1"/>
  <c r="D1350" i="1"/>
  <c r="C1350" i="1"/>
  <c r="D1349" i="1"/>
  <c r="C1349" i="1"/>
  <c r="D1347" i="1"/>
  <c r="C1347" i="1"/>
  <c r="G1346" i="1"/>
  <c r="D1346" i="1"/>
  <c r="C1346" i="1"/>
  <c r="G1345" i="1"/>
  <c r="D1345" i="1"/>
  <c r="C1345" i="1"/>
  <c r="D1344" i="1"/>
  <c r="C1344" i="1"/>
  <c r="D1343" i="1"/>
  <c r="C1343" i="1"/>
  <c r="G1342" i="1"/>
  <c r="D1342" i="1"/>
  <c r="C1342" i="1"/>
  <c r="D1341" i="1"/>
  <c r="G1341" i="1" s="1"/>
  <c r="C1341" i="1"/>
  <c r="D1340" i="1"/>
  <c r="C1340" i="1"/>
  <c r="D1339" i="1"/>
  <c r="C1339" i="1"/>
  <c r="G1338" i="1"/>
  <c r="D1338" i="1"/>
  <c r="C1338" i="1"/>
  <c r="G1337" i="1"/>
  <c r="D1337" i="1"/>
  <c r="C1337" i="1"/>
  <c r="D1336" i="1"/>
  <c r="C1336" i="1"/>
  <c r="D1335" i="1"/>
  <c r="C1335" i="1"/>
  <c r="D1334" i="1"/>
  <c r="C1334" i="1"/>
  <c r="D1333" i="1"/>
  <c r="C1333" i="1"/>
  <c r="D1332" i="1"/>
  <c r="C1332" i="1"/>
  <c r="D1331" i="1"/>
  <c r="C1331" i="1"/>
  <c r="C1330" i="1"/>
  <c r="D1328" i="1"/>
  <c r="C1328" i="1"/>
  <c r="D1327" i="1"/>
  <c r="C1327" i="1"/>
  <c r="G1326" i="1"/>
  <c r="D1326" i="1"/>
  <c r="C1326" i="1"/>
  <c r="D1325" i="1"/>
  <c r="G1325" i="1" s="1"/>
  <c r="C1325" i="1"/>
  <c r="D1324" i="1"/>
  <c r="C1324" i="1"/>
  <c r="D1323" i="1"/>
  <c r="C1323" i="1"/>
  <c r="D1322" i="1"/>
  <c r="C1322" i="1"/>
  <c r="G1321" i="1"/>
  <c r="D1321" i="1"/>
  <c r="C1321" i="1"/>
  <c r="D1320" i="1"/>
  <c r="C1320" i="1"/>
  <c r="D1319" i="1"/>
  <c r="C1319" i="1"/>
  <c r="D1318" i="1"/>
  <c r="C1318" i="1"/>
  <c r="D1317" i="1"/>
  <c r="G1317" i="1" s="1"/>
  <c r="C1317" i="1"/>
  <c r="D1316" i="1"/>
  <c r="C1316" i="1"/>
  <c r="D1315" i="1"/>
  <c r="C1315" i="1"/>
  <c r="G1314" i="1"/>
  <c r="D1314" i="1"/>
  <c r="C1314" i="1"/>
  <c r="G1313" i="1"/>
  <c r="D1313" i="1"/>
  <c r="C1313" i="1"/>
  <c r="D1312" i="1"/>
  <c r="C1312" i="1"/>
  <c r="D1311" i="1"/>
  <c r="C1311" i="1"/>
  <c r="G1310" i="1"/>
  <c r="D1310" i="1"/>
  <c r="C1310" i="1"/>
  <c r="D1309" i="1"/>
  <c r="G1309" i="1" s="1"/>
  <c r="C1309" i="1"/>
  <c r="D1308" i="1"/>
  <c r="C1308" i="1"/>
  <c r="D1307" i="1"/>
  <c r="C1307" i="1"/>
  <c r="G1306" i="1"/>
  <c r="D1306" i="1"/>
  <c r="C1306" i="1"/>
  <c r="G1305" i="1"/>
  <c r="D1305" i="1"/>
  <c r="C1305" i="1"/>
  <c r="D1304" i="1"/>
  <c r="C1304" i="1"/>
  <c r="D1303" i="1"/>
  <c r="C1303" i="1"/>
  <c r="G1302" i="1"/>
  <c r="D1302" i="1"/>
  <c r="C1302" i="1"/>
  <c r="D1301" i="1"/>
  <c r="G1301" i="1" s="1"/>
  <c r="C1301" i="1"/>
  <c r="D1300" i="1"/>
  <c r="G1300" i="1" s="1"/>
  <c r="C1300" i="1"/>
  <c r="D1298" i="1"/>
  <c r="G1298" i="1" s="1"/>
  <c r="C1298" i="1"/>
  <c r="D1297" i="1"/>
  <c r="G1297" i="1" s="1"/>
  <c r="C1297" i="1"/>
  <c r="H1297" i="1" s="1"/>
  <c r="G1296" i="1"/>
  <c r="D1296" i="1"/>
  <c r="C1296" i="1"/>
  <c r="H1296" i="1" s="1"/>
  <c r="G1295" i="1"/>
  <c r="D1295" i="1"/>
  <c r="C1295" i="1"/>
  <c r="D1294" i="1"/>
  <c r="G1294" i="1" s="1"/>
  <c r="C1294" i="1"/>
  <c r="D1293" i="1"/>
  <c r="G1293" i="1" s="1"/>
  <c r="C1293" i="1"/>
  <c r="H1293" i="1" s="1"/>
  <c r="G1292" i="1"/>
  <c r="D1292" i="1"/>
  <c r="C1292" i="1"/>
  <c r="H1292" i="1" s="1"/>
  <c r="G1291" i="1"/>
  <c r="D1291" i="1"/>
  <c r="C1291" i="1"/>
  <c r="D1290" i="1"/>
  <c r="G1290" i="1" s="1"/>
  <c r="C1290" i="1"/>
  <c r="D1289" i="1"/>
  <c r="G1289" i="1" s="1"/>
  <c r="C1289" i="1"/>
  <c r="H1289" i="1" s="1"/>
  <c r="G1288" i="1"/>
  <c r="D1288" i="1"/>
  <c r="C1288" i="1"/>
  <c r="H1288" i="1" s="1"/>
  <c r="G1287" i="1"/>
  <c r="D1287" i="1"/>
  <c r="C1287" i="1"/>
  <c r="D1286" i="1"/>
  <c r="G1286" i="1" s="1"/>
  <c r="C1286" i="1"/>
  <c r="D1285" i="1"/>
  <c r="G1285" i="1" s="1"/>
  <c r="C1285" i="1"/>
  <c r="H1285" i="1" s="1"/>
  <c r="G1284" i="1"/>
  <c r="D1284" i="1"/>
  <c r="C1284" i="1"/>
  <c r="H1284" i="1" s="1"/>
  <c r="G1283" i="1"/>
  <c r="D1283" i="1"/>
  <c r="C1283" i="1"/>
  <c r="D1282" i="1"/>
  <c r="G1282" i="1" s="1"/>
  <c r="C1282" i="1"/>
  <c r="D1281" i="1"/>
  <c r="G1281" i="1" s="1"/>
  <c r="C1281" i="1"/>
  <c r="H1281" i="1" s="1"/>
  <c r="G1280" i="1"/>
  <c r="D1280" i="1"/>
  <c r="C1280" i="1"/>
  <c r="H1280" i="1" s="1"/>
  <c r="G1279" i="1"/>
  <c r="D1279" i="1"/>
  <c r="C1279" i="1"/>
  <c r="D1278" i="1"/>
  <c r="G1278" i="1" s="1"/>
  <c r="C1278" i="1"/>
  <c r="D1277" i="1"/>
  <c r="G1277" i="1" s="1"/>
  <c r="C1277" i="1"/>
  <c r="H1277" i="1" s="1"/>
  <c r="D1276" i="1"/>
  <c r="C1276" i="1"/>
  <c r="H1276" i="1" s="1"/>
  <c r="D1275" i="1"/>
  <c r="C1275" i="1"/>
  <c r="D1274" i="1"/>
  <c r="C1274" i="1"/>
  <c r="D1273" i="1"/>
  <c r="C1273" i="1"/>
  <c r="H1273" i="1" s="1"/>
  <c r="G1272" i="1"/>
  <c r="D1272" i="1"/>
  <c r="C1272" i="1"/>
  <c r="H1272" i="1" s="1"/>
  <c r="G1271" i="1"/>
  <c r="D1271" i="1"/>
  <c r="C1271" i="1"/>
  <c r="D1270" i="1"/>
  <c r="C1270" i="1"/>
  <c r="D1269" i="1"/>
  <c r="G1269" i="1" s="1"/>
  <c r="C1269" i="1"/>
  <c r="H1269" i="1" s="1"/>
  <c r="D1268" i="1"/>
  <c r="G1268" i="1" s="1"/>
  <c r="C1268" i="1"/>
  <c r="G1267" i="1"/>
  <c r="D1267" i="1"/>
  <c r="C1267" i="1"/>
  <c r="D1266" i="1"/>
  <c r="C1266" i="1"/>
  <c r="D1265" i="1"/>
  <c r="G1265" i="1" s="1"/>
  <c r="C1265" i="1"/>
  <c r="H1265" i="1" s="1"/>
  <c r="D1264" i="1"/>
  <c r="C1264" i="1"/>
  <c r="D1263" i="1"/>
  <c r="C1263" i="1"/>
  <c r="D1262" i="1"/>
  <c r="G1262" i="1" s="1"/>
  <c r="C1262" i="1"/>
  <c r="D1261" i="1"/>
  <c r="G1261" i="1" s="1"/>
  <c r="C1261" i="1"/>
  <c r="H1261" i="1" s="1"/>
  <c r="G1260" i="1"/>
  <c r="D1260" i="1"/>
  <c r="C1260" i="1"/>
  <c r="H1260" i="1" s="1"/>
  <c r="G1259" i="1"/>
  <c r="D1259" i="1"/>
  <c r="C1259" i="1"/>
  <c r="D1258" i="1"/>
  <c r="G1258" i="1" s="1"/>
  <c r="C1258" i="1"/>
  <c r="D1257" i="1"/>
  <c r="G1257" i="1" s="1"/>
  <c r="C1257" i="1"/>
  <c r="H1257" i="1" s="1"/>
  <c r="G1256" i="1"/>
  <c r="D1256" i="1"/>
  <c r="C1256" i="1"/>
  <c r="H1256" i="1" s="1"/>
  <c r="G1255" i="1"/>
  <c r="D1255" i="1"/>
  <c r="C1255" i="1"/>
  <c r="D1254" i="1"/>
  <c r="G1254" i="1" s="1"/>
  <c r="C1254" i="1"/>
  <c r="D1253" i="1"/>
  <c r="G1253" i="1" s="1"/>
  <c r="C1253" i="1"/>
  <c r="H1253" i="1" s="1"/>
  <c r="G1252" i="1"/>
  <c r="D1252" i="1"/>
  <c r="C1252" i="1"/>
  <c r="H1252" i="1" s="1"/>
  <c r="G1251" i="1"/>
  <c r="D1251" i="1"/>
  <c r="C1251" i="1"/>
  <c r="D1250" i="1"/>
  <c r="G1250" i="1" s="1"/>
  <c r="C1250" i="1"/>
  <c r="D1249" i="1"/>
  <c r="G1249" i="1" s="1"/>
  <c r="C1249" i="1"/>
  <c r="H1249" i="1" s="1"/>
  <c r="G1248" i="1"/>
  <c r="D1248" i="1"/>
  <c r="C1248" i="1"/>
  <c r="H1248" i="1" s="1"/>
  <c r="D1247" i="1"/>
  <c r="C1247" i="1"/>
  <c r="D1246" i="1"/>
  <c r="G1246" i="1" s="1"/>
  <c r="C1246" i="1"/>
  <c r="D1245" i="1"/>
  <c r="G1245" i="1" s="1"/>
  <c r="C1245" i="1"/>
  <c r="H1245" i="1" s="1"/>
  <c r="D1244" i="1"/>
  <c r="C1244" i="1"/>
  <c r="D1243" i="1"/>
  <c r="C1243" i="1"/>
  <c r="D1242" i="1"/>
  <c r="C1242" i="1"/>
  <c r="D1241" i="1"/>
  <c r="C1241" i="1"/>
  <c r="D1240" i="1"/>
  <c r="C1240" i="1"/>
  <c r="H1240" i="1" s="1"/>
  <c r="D1239" i="1"/>
  <c r="G1239" i="1" s="1"/>
  <c r="C1239" i="1"/>
  <c r="D1238" i="1"/>
  <c r="G1238" i="1" s="1"/>
  <c r="C1238" i="1"/>
  <c r="D1237" i="1"/>
  <c r="G1237" i="1" s="1"/>
  <c r="C1237" i="1"/>
  <c r="D1236" i="1"/>
  <c r="D1234" i="1"/>
  <c r="G1234" i="1" s="1"/>
  <c r="C1234" i="1"/>
  <c r="D1233" i="1"/>
  <c r="C1233" i="1"/>
  <c r="D1232" i="1"/>
  <c r="G1232" i="1" s="1"/>
  <c r="C1232" i="1"/>
  <c r="G1231" i="1"/>
  <c r="D1231" i="1"/>
  <c r="C1231" i="1"/>
  <c r="D1230" i="1"/>
  <c r="C1230" i="1"/>
  <c r="D1229" i="1"/>
  <c r="C1229" i="1"/>
  <c r="D1228" i="1"/>
  <c r="C1228" i="1"/>
  <c r="H1228" i="1" s="1"/>
  <c r="C1227" i="1"/>
  <c r="D1226" i="1"/>
  <c r="G1226" i="1" s="1"/>
  <c r="C1226" i="1"/>
  <c r="D1225" i="1"/>
  <c r="C1225" i="1"/>
  <c r="H1225" i="1" s="1"/>
  <c r="D1224" i="1"/>
  <c r="G1224" i="1" s="1"/>
  <c r="C1224" i="1"/>
  <c r="D1223" i="1"/>
  <c r="C1223" i="1"/>
  <c r="D1221" i="1"/>
  <c r="G1221" i="1" s="1"/>
  <c r="C1221" i="1"/>
  <c r="H1221" i="1" s="1"/>
  <c r="D1220" i="1"/>
  <c r="C1220" i="1"/>
  <c r="H1220" i="1" s="1"/>
  <c r="D1219" i="1"/>
  <c r="D1218" i="1"/>
  <c r="C1218" i="1"/>
  <c r="D1217" i="1"/>
  <c r="G1217" i="1" s="1"/>
  <c r="C1217" i="1"/>
  <c r="D1213" i="1"/>
  <c r="C1213" i="1"/>
  <c r="D1212" i="1"/>
  <c r="G1212" i="1" s="1"/>
  <c r="C1212" i="1"/>
  <c r="D1211" i="1"/>
  <c r="C1211" i="1"/>
  <c r="G1210" i="1"/>
  <c r="D1210" i="1"/>
  <c r="C1210" i="1"/>
  <c r="H1210" i="1" s="1"/>
  <c r="G1209" i="1"/>
  <c r="D1209" i="1"/>
  <c r="C1209" i="1"/>
  <c r="D1208" i="1"/>
  <c r="G1208" i="1" s="1"/>
  <c r="C1208" i="1"/>
  <c r="D1207" i="1"/>
  <c r="G1207" i="1" s="1"/>
  <c r="C1207" i="1"/>
  <c r="H1207" i="1" s="1"/>
  <c r="G1206" i="1"/>
  <c r="D1206" i="1"/>
  <c r="C1206" i="1"/>
  <c r="H1206" i="1" s="1"/>
  <c r="G1205" i="1"/>
  <c r="D1205" i="1"/>
  <c r="C1205" i="1"/>
  <c r="D1204" i="1"/>
  <c r="G1204" i="1" s="1"/>
  <c r="C1204" i="1"/>
  <c r="D1203" i="1"/>
  <c r="G1203" i="1" s="1"/>
  <c r="C1203" i="1"/>
  <c r="H1203" i="1" s="1"/>
  <c r="G1202" i="1"/>
  <c r="D1202" i="1"/>
  <c r="C1202" i="1"/>
  <c r="H1202" i="1" s="1"/>
  <c r="G1201" i="1"/>
  <c r="D1201" i="1"/>
  <c r="C1201" i="1"/>
  <c r="D1200" i="1"/>
  <c r="G1200" i="1" s="1"/>
  <c r="C1200" i="1"/>
  <c r="D1199" i="1"/>
  <c r="G1199" i="1" s="1"/>
  <c r="C1199" i="1"/>
  <c r="H1199" i="1" s="1"/>
  <c r="G1198" i="1"/>
  <c r="D1198" i="1"/>
  <c r="C1198" i="1"/>
  <c r="H1198" i="1" s="1"/>
  <c r="G1197" i="1"/>
  <c r="D1197" i="1"/>
  <c r="C1197" i="1"/>
  <c r="D1196" i="1"/>
  <c r="G1196" i="1" s="1"/>
  <c r="C1196" i="1"/>
  <c r="D1195" i="1"/>
  <c r="G1195" i="1" s="1"/>
  <c r="C1195" i="1"/>
  <c r="H1195" i="1" s="1"/>
  <c r="G1194" i="1"/>
  <c r="D1194" i="1"/>
  <c r="C1194" i="1"/>
  <c r="H1194" i="1" s="1"/>
  <c r="G1193" i="1"/>
  <c r="D1193" i="1"/>
  <c r="C1193" i="1"/>
  <c r="D1192" i="1"/>
  <c r="C1192" i="1"/>
  <c r="D1191" i="1"/>
  <c r="G1191" i="1" s="1"/>
  <c r="C1191" i="1"/>
  <c r="H1191" i="1" s="1"/>
  <c r="D1190" i="1"/>
  <c r="C1190" i="1"/>
  <c r="H1190" i="1" s="1"/>
  <c r="G1189" i="1"/>
  <c r="D1189" i="1"/>
  <c r="C1189" i="1"/>
  <c r="D1188" i="1"/>
  <c r="G1188" i="1" s="1"/>
  <c r="C1188" i="1"/>
  <c r="D1187" i="1"/>
  <c r="C1187" i="1"/>
  <c r="D1186" i="1"/>
  <c r="C1186" i="1"/>
  <c r="H1186" i="1" s="1"/>
  <c r="G1185" i="1"/>
  <c r="D1185" i="1"/>
  <c r="C1185" i="1"/>
  <c r="D1182" i="1"/>
  <c r="C1182" i="1"/>
  <c r="H1182" i="1" s="1"/>
  <c r="G1181" i="1"/>
  <c r="D1181" i="1"/>
  <c r="C1181" i="1"/>
  <c r="D1180" i="1"/>
  <c r="G1180" i="1" s="1"/>
  <c r="C1180" i="1"/>
  <c r="D1179" i="1"/>
  <c r="C1179" i="1"/>
  <c r="D1178" i="1"/>
  <c r="C1178" i="1"/>
  <c r="H1178" i="1" s="1"/>
  <c r="G1177" i="1"/>
  <c r="D1177" i="1"/>
  <c r="C1177" i="1"/>
  <c r="D1176" i="1"/>
  <c r="G1176" i="1" s="1"/>
  <c r="C1176" i="1"/>
  <c r="D1175" i="1"/>
  <c r="C1175" i="1"/>
  <c r="D1174" i="1"/>
  <c r="C1174" i="1"/>
  <c r="H1174" i="1" s="1"/>
  <c r="G1173" i="1"/>
  <c r="D1173" i="1"/>
  <c r="C1173" i="1"/>
  <c r="D1172" i="1"/>
  <c r="G1172" i="1" s="1"/>
  <c r="C1172" i="1"/>
  <c r="D1171" i="1"/>
  <c r="C1171" i="1"/>
  <c r="D1170" i="1"/>
  <c r="C1170" i="1"/>
  <c r="H1170" i="1" s="1"/>
  <c r="G1169" i="1"/>
  <c r="D1169" i="1"/>
  <c r="C1169" i="1"/>
  <c r="D1168" i="1"/>
  <c r="G1168" i="1" s="1"/>
  <c r="C1168" i="1"/>
  <c r="D1167" i="1"/>
  <c r="C1167" i="1"/>
  <c r="D1166" i="1"/>
  <c r="C1166" i="1"/>
  <c r="G1165" i="1"/>
  <c r="D1165" i="1"/>
  <c r="C1165" i="1"/>
  <c r="D1164" i="1"/>
  <c r="C1164" i="1"/>
  <c r="D1163" i="1"/>
  <c r="C1163" i="1"/>
  <c r="D1162" i="1"/>
  <c r="C1162" i="1"/>
  <c r="H1162" i="1" s="1"/>
  <c r="D1161" i="1"/>
  <c r="C1161" i="1"/>
  <c r="D1160" i="1"/>
  <c r="C1160" i="1"/>
  <c r="D1159" i="1"/>
  <c r="C1159" i="1"/>
  <c r="D1158" i="1"/>
  <c r="C1158" i="1"/>
  <c r="H1158" i="1" s="1"/>
  <c r="D1157" i="1"/>
  <c r="C1157" i="1"/>
  <c r="D1156" i="1"/>
  <c r="C1156" i="1"/>
  <c r="D1155" i="1"/>
  <c r="C1155" i="1"/>
  <c r="D1154" i="1"/>
  <c r="D1151" i="1"/>
  <c r="C1151" i="1"/>
  <c r="D1150" i="1"/>
  <c r="C1150" i="1"/>
  <c r="H1150" i="1" s="1"/>
  <c r="G1149" i="1"/>
  <c r="D1149" i="1"/>
  <c r="C1149" i="1"/>
  <c r="D1148" i="1"/>
  <c r="G1148" i="1" s="1"/>
  <c r="C1148" i="1"/>
  <c r="D1147" i="1"/>
  <c r="C1147" i="1"/>
  <c r="D1146" i="1"/>
  <c r="C1146" i="1"/>
  <c r="H1146" i="1" s="1"/>
  <c r="G1145"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H1134" i="1" s="1"/>
  <c r="G1133" i="1"/>
  <c r="D1133" i="1"/>
  <c r="C1133" i="1"/>
  <c r="D1132" i="1"/>
  <c r="G1132" i="1" s="1"/>
  <c r="C1132" i="1"/>
  <c r="D1131" i="1"/>
  <c r="C1131" i="1"/>
  <c r="D1130" i="1"/>
  <c r="C1130" i="1"/>
  <c r="H1130" i="1" s="1"/>
  <c r="G1129" i="1"/>
  <c r="D1129" i="1"/>
  <c r="C1129" i="1"/>
  <c r="D1128" i="1"/>
  <c r="G1128" i="1" s="1"/>
  <c r="C1128" i="1"/>
  <c r="D1127" i="1"/>
  <c r="C1127" i="1"/>
  <c r="D1126" i="1"/>
  <c r="C1126" i="1"/>
  <c r="H1126" i="1" s="1"/>
  <c r="D1125" i="1"/>
  <c r="C1125" i="1"/>
  <c r="G1125" i="1" s="1"/>
  <c r="D1123" i="1"/>
  <c r="C1123" i="1"/>
  <c r="D1122" i="1"/>
  <c r="C1122" i="1"/>
  <c r="H1122" i="1" s="1"/>
  <c r="G1121" i="1"/>
  <c r="D1121" i="1"/>
  <c r="C1121" i="1"/>
  <c r="D1120" i="1"/>
  <c r="G1120" i="1" s="1"/>
  <c r="C1120" i="1"/>
  <c r="D1119" i="1"/>
  <c r="C1119" i="1"/>
  <c r="D1118" i="1"/>
  <c r="C1118" i="1"/>
  <c r="H1118" i="1" s="1"/>
  <c r="D1117" i="1"/>
  <c r="C1117" i="1"/>
  <c r="D1116" i="1"/>
  <c r="G1116" i="1" s="1"/>
  <c r="C1116" i="1"/>
  <c r="D1115" i="1"/>
  <c r="C1115" i="1"/>
  <c r="D1114" i="1"/>
  <c r="C1114" i="1"/>
  <c r="H1114" i="1" s="1"/>
  <c r="D1113" i="1"/>
  <c r="C1113" i="1"/>
  <c r="D1112" i="1"/>
  <c r="D1111" i="1"/>
  <c r="C1111" i="1"/>
  <c r="D1110" i="1"/>
  <c r="C1110" i="1"/>
  <c r="H1110" i="1" s="1"/>
  <c r="G1109" i="1"/>
  <c r="D1109" i="1"/>
  <c r="C1109" i="1"/>
  <c r="D1108" i="1"/>
  <c r="G1108" i="1" s="1"/>
  <c r="C1108" i="1"/>
  <c r="D1107" i="1"/>
  <c r="C1107" i="1"/>
  <c r="D1106" i="1"/>
  <c r="C1106" i="1"/>
  <c r="H1106" i="1" s="1"/>
  <c r="G1105" i="1"/>
  <c r="D1105" i="1"/>
  <c r="C1105" i="1"/>
  <c r="D1104" i="1"/>
  <c r="G1104" i="1" s="1"/>
  <c r="C1104" i="1"/>
  <c r="D1103" i="1"/>
  <c r="C1103" i="1"/>
  <c r="D1102" i="1"/>
  <c r="C1102" i="1"/>
  <c r="H1102" i="1" s="1"/>
  <c r="G1101" i="1"/>
  <c r="D1101" i="1"/>
  <c r="C1101" i="1"/>
  <c r="D1100" i="1"/>
  <c r="G1100" i="1" s="1"/>
  <c r="C1100" i="1"/>
  <c r="D1099" i="1"/>
  <c r="C1099" i="1"/>
  <c r="D1098" i="1"/>
  <c r="C1098" i="1"/>
  <c r="H1098" i="1" s="1"/>
  <c r="G1097" i="1"/>
  <c r="D1097" i="1"/>
  <c r="C1097" i="1"/>
  <c r="D1096" i="1"/>
  <c r="D1095" i="1"/>
  <c r="C1095" i="1"/>
  <c r="D1094" i="1"/>
  <c r="C1094" i="1"/>
  <c r="H1094" i="1" s="1"/>
  <c r="G1093" i="1"/>
  <c r="D1093" i="1"/>
  <c r="C1093" i="1"/>
  <c r="D1092" i="1"/>
  <c r="G1092" i="1" s="1"/>
  <c r="C1092" i="1"/>
  <c r="D1091" i="1"/>
  <c r="C1091" i="1"/>
  <c r="D1090" i="1"/>
  <c r="C1090" i="1"/>
  <c r="H1090" i="1" s="1"/>
  <c r="G1089" i="1"/>
  <c r="D1089" i="1"/>
  <c r="C1089" i="1"/>
  <c r="D1088" i="1"/>
  <c r="G1088" i="1" s="1"/>
  <c r="C1088" i="1"/>
  <c r="D1087" i="1"/>
  <c r="C1087" i="1"/>
  <c r="D1086" i="1"/>
  <c r="C1086" i="1"/>
  <c r="H1086" i="1" s="1"/>
  <c r="G1085" i="1"/>
  <c r="D1085" i="1"/>
  <c r="C1085" i="1"/>
  <c r="D1084" i="1"/>
  <c r="G1084" i="1" s="1"/>
  <c r="C1084" i="1"/>
  <c r="D1083" i="1"/>
  <c r="C1083" i="1"/>
  <c r="D1082" i="1"/>
  <c r="C1082" i="1"/>
  <c r="H1082" i="1" s="1"/>
  <c r="G1081" i="1"/>
  <c r="D1081" i="1"/>
  <c r="C1081" i="1"/>
  <c r="D1080" i="1"/>
  <c r="G1080" i="1" s="1"/>
  <c r="C1080" i="1"/>
  <c r="D1079" i="1"/>
  <c r="C1079" i="1"/>
  <c r="D1078" i="1"/>
  <c r="C1078" i="1"/>
  <c r="H1078" i="1" s="1"/>
  <c r="G1077" i="1"/>
  <c r="D1077" i="1"/>
  <c r="C1077" i="1"/>
  <c r="D1076" i="1"/>
  <c r="G1076" i="1" s="1"/>
  <c r="C1076" i="1"/>
  <c r="D1075" i="1"/>
  <c r="C1075" i="1"/>
  <c r="D1074" i="1"/>
  <c r="C1074" i="1"/>
  <c r="H1074" i="1" s="1"/>
  <c r="G1073" i="1"/>
  <c r="D1073" i="1"/>
  <c r="C1073" i="1"/>
  <c r="D1072" i="1"/>
  <c r="G1072" i="1" s="1"/>
  <c r="C1072" i="1"/>
  <c r="D1071" i="1"/>
  <c r="C1071" i="1"/>
  <c r="D1070" i="1"/>
  <c r="C1070" i="1"/>
  <c r="H1070" i="1" s="1"/>
  <c r="G1069" i="1"/>
  <c r="D1069" i="1"/>
  <c r="C1069" i="1"/>
  <c r="D1068" i="1"/>
  <c r="G1068" i="1" s="1"/>
  <c r="C1068" i="1"/>
  <c r="D1067" i="1"/>
  <c r="C1067" i="1"/>
  <c r="C1066" i="1"/>
  <c r="C1065" i="1"/>
  <c r="D1064" i="1"/>
  <c r="C1064" i="1"/>
  <c r="D1063" i="1"/>
  <c r="C1063" i="1"/>
  <c r="D1062" i="1"/>
  <c r="C1062" i="1"/>
  <c r="H1062" i="1" s="1"/>
  <c r="D1061" i="1"/>
  <c r="C1061" i="1"/>
  <c r="G1061" i="1" s="1"/>
  <c r="D1060" i="1"/>
  <c r="G1060" i="1" s="1"/>
  <c r="C1060" i="1"/>
  <c r="D1059" i="1"/>
  <c r="C1059" i="1"/>
  <c r="D1058" i="1"/>
  <c r="C1058" i="1"/>
  <c r="H1058" i="1" s="1"/>
  <c r="G1057" i="1"/>
  <c r="D1057" i="1"/>
  <c r="C1057" i="1"/>
  <c r="D1056" i="1"/>
  <c r="D1055" i="1"/>
  <c r="C1055" i="1"/>
  <c r="D1054" i="1"/>
  <c r="C1054" i="1"/>
  <c r="D1053" i="1"/>
  <c r="C1053" i="1"/>
  <c r="D1052" i="1"/>
  <c r="G1052" i="1" s="1"/>
  <c r="C1052" i="1"/>
  <c r="D1051" i="1"/>
  <c r="C1051" i="1"/>
  <c r="D1050" i="1"/>
  <c r="C1050" i="1"/>
  <c r="D1049" i="1"/>
  <c r="C1049" i="1"/>
  <c r="G1049" i="1" s="1"/>
  <c r="D1048" i="1"/>
  <c r="G1045" i="1"/>
  <c r="D1045" i="1"/>
  <c r="C1045" i="1"/>
  <c r="D1044" i="1"/>
  <c r="G1044" i="1" s="1"/>
  <c r="C1044" i="1"/>
  <c r="D1043" i="1"/>
  <c r="C1043" i="1"/>
  <c r="D1042" i="1"/>
  <c r="C1042" i="1"/>
  <c r="H1042" i="1" s="1"/>
  <c r="G1041" i="1"/>
  <c r="D1041" i="1"/>
  <c r="C1041" i="1"/>
  <c r="D1040" i="1"/>
  <c r="G1040" i="1" s="1"/>
  <c r="C1040" i="1"/>
  <c r="D1039" i="1"/>
  <c r="C1039" i="1"/>
  <c r="D1038" i="1"/>
  <c r="C1038" i="1"/>
  <c r="H1038" i="1" s="1"/>
  <c r="D1037" i="1"/>
  <c r="C1037" i="1"/>
  <c r="D1036" i="1"/>
  <c r="C1036" i="1"/>
  <c r="D1035" i="1"/>
  <c r="C1035" i="1"/>
  <c r="G1033" i="1"/>
  <c r="D1033" i="1"/>
  <c r="C1033" i="1"/>
  <c r="D1032" i="1"/>
  <c r="C1032" i="1"/>
  <c r="D1031" i="1"/>
  <c r="C1031" i="1"/>
  <c r="D1030" i="1"/>
  <c r="C1030" i="1"/>
  <c r="G1029" i="1"/>
  <c r="D1029" i="1"/>
  <c r="C1029" i="1"/>
  <c r="D1028" i="1"/>
  <c r="C1028" i="1"/>
  <c r="D1027" i="1"/>
  <c r="C1027" i="1"/>
  <c r="D1026" i="1"/>
  <c r="C1026" i="1"/>
  <c r="D1025" i="1"/>
  <c r="C1025" i="1"/>
  <c r="D1024" i="1"/>
  <c r="C1024" i="1"/>
  <c r="D1023" i="1"/>
  <c r="D1022" i="1"/>
  <c r="C1022" i="1"/>
  <c r="H1022" i="1" s="1"/>
  <c r="G1021" i="1"/>
  <c r="D1021" i="1"/>
  <c r="C1021" i="1"/>
  <c r="D1020" i="1"/>
  <c r="G1020" i="1" s="1"/>
  <c r="C1020" i="1"/>
  <c r="D1019" i="1"/>
  <c r="C1019" i="1"/>
  <c r="D1018" i="1"/>
  <c r="C1018" i="1"/>
  <c r="D1017" i="1"/>
  <c r="C1017" i="1"/>
  <c r="D1016" i="1"/>
  <c r="G1016" i="1" s="1"/>
  <c r="C1016" i="1"/>
  <c r="D1015" i="1"/>
  <c r="C1015" i="1"/>
  <c r="D1014" i="1"/>
  <c r="C1014" i="1"/>
  <c r="H1014" i="1" s="1"/>
  <c r="D1013" i="1"/>
  <c r="D1012" i="1"/>
  <c r="G1012" i="1" s="1"/>
  <c r="C1012" i="1"/>
  <c r="D1011" i="1"/>
  <c r="C1011" i="1"/>
  <c r="D1010" i="1"/>
  <c r="C1010" i="1"/>
  <c r="D1009" i="1"/>
  <c r="C1009" i="1"/>
  <c r="G1009" i="1" s="1"/>
  <c r="D1008" i="1"/>
  <c r="C1008" i="1"/>
  <c r="D1006" i="1"/>
  <c r="C1006" i="1"/>
  <c r="G1005" i="1"/>
  <c r="D1005" i="1"/>
  <c r="C1005" i="1"/>
  <c r="D1004" i="1"/>
  <c r="C1004" i="1"/>
  <c r="D1003" i="1"/>
  <c r="C1003" i="1"/>
  <c r="D1002" i="1"/>
  <c r="C1002" i="1"/>
  <c r="D1001" i="1"/>
  <c r="C1001" i="1"/>
  <c r="D1000" i="1"/>
  <c r="C1000" i="1"/>
  <c r="D999" i="1"/>
  <c r="C999" i="1"/>
  <c r="D998" i="1"/>
  <c r="C998" i="1"/>
  <c r="D997" i="1"/>
  <c r="D996" i="1"/>
  <c r="C996" i="1"/>
  <c r="D995" i="1"/>
  <c r="C995" i="1"/>
  <c r="D994" i="1"/>
  <c r="C994" i="1"/>
  <c r="G993" i="1"/>
  <c r="D993" i="1"/>
  <c r="C993" i="1"/>
  <c r="D992" i="1"/>
  <c r="C992" i="1"/>
  <c r="D991" i="1"/>
  <c r="G989" i="1"/>
  <c r="D989" i="1"/>
  <c r="C989" i="1"/>
  <c r="D988" i="1"/>
  <c r="G988" i="1" s="1"/>
  <c r="C988" i="1"/>
  <c r="D987" i="1"/>
  <c r="C987" i="1"/>
  <c r="D983" i="1"/>
  <c r="C983" i="1"/>
  <c r="D982" i="1"/>
  <c r="C982" i="1"/>
  <c r="H982" i="1" s="1"/>
  <c r="G981" i="1"/>
  <c r="D981" i="1"/>
  <c r="C981" i="1"/>
  <c r="D980" i="1"/>
  <c r="G980" i="1" s="1"/>
  <c r="C980" i="1"/>
  <c r="D979" i="1"/>
  <c r="C979" i="1"/>
  <c r="D978" i="1"/>
  <c r="C978" i="1"/>
  <c r="H978" i="1" s="1"/>
  <c r="G977" i="1"/>
  <c r="D977" i="1"/>
  <c r="C977" i="1"/>
  <c r="D976" i="1"/>
  <c r="G976" i="1" s="1"/>
  <c r="C976" i="1"/>
  <c r="D975" i="1"/>
  <c r="C975" i="1"/>
  <c r="D974" i="1"/>
  <c r="C974" i="1"/>
  <c r="H974" i="1" s="1"/>
  <c r="G973" i="1"/>
  <c r="D973" i="1"/>
  <c r="C973" i="1"/>
  <c r="D972" i="1"/>
  <c r="G972" i="1" s="1"/>
  <c r="C972" i="1"/>
  <c r="D971" i="1"/>
  <c r="C971" i="1"/>
  <c r="D970" i="1"/>
  <c r="C970" i="1"/>
  <c r="H970" i="1" s="1"/>
  <c r="G969" i="1"/>
  <c r="D969" i="1"/>
  <c r="C969" i="1"/>
  <c r="D968" i="1"/>
  <c r="G968" i="1" s="1"/>
  <c r="C968" i="1"/>
  <c r="D967" i="1"/>
  <c r="C967" i="1"/>
  <c r="D966" i="1"/>
  <c r="C966" i="1"/>
  <c r="H966" i="1" s="1"/>
  <c r="G965" i="1"/>
  <c r="D965" i="1"/>
  <c r="C965" i="1"/>
  <c r="D964" i="1"/>
  <c r="G964" i="1" s="1"/>
  <c r="C964" i="1"/>
  <c r="D963" i="1"/>
  <c r="C963" i="1"/>
  <c r="D962" i="1"/>
  <c r="C962" i="1"/>
  <c r="H962" i="1" s="1"/>
  <c r="G961" i="1"/>
  <c r="D961" i="1"/>
  <c r="C961" i="1"/>
  <c r="D960" i="1"/>
  <c r="G960" i="1" s="1"/>
  <c r="C960" i="1"/>
  <c r="D959" i="1"/>
  <c r="C959" i="1"/>
  <c r="D958" i="1"/>
  <c r="C958" i="1"/>
  <c r="H958" i="1" s="1"/>
  <c r="G957" i="1"/>
  <c r="D957" i="1"/>
  <c r="C957" i="1"/>
  <c r="D956" i="1"/>
  <c r="G956" i="1" s="1"/>
  <c r="C956" i="1"/>
  <c r="D955" i="1"/>
  <c r="C955" i="1"/>
  <c r="D954" i="1"/>
  <c r="C954" i="1"/>
  <c r="H954" i="1" s="1"/>
  <c r="G953" i="1"/>
  <c r="D953" i="1"/>
  <c r="C953" i="1"/>
  <c r="D952" i="1"/>
  <c r="G952" i="1" s="1"/>
  <c r="C952" i="1"/>
  <c r="D951" i="1"/>
  <c r="C951" i="1"/>
  <c r="D950" i="1"/>
  <c r="C950" i="1"/>
  <c r="H950" i="1" s="1"/>
  <c r="G949" i="1"/>
  <c r="D949" i="1"/>
  <c r="C949" i="1"/>
  <c r="D948" i="1"/>
  <c r="G948" i="1" s="1"/>
  <c r="C948" i="1"/>
  <c r="D947" i="1"/>
  <c r="C947" i="1"/>
  <c r="D946" i="1"/>
  <c r="C946" i="1"/>
  <c r="H946" i="1" s="1"/>
  <c r="D945" i="1"/>
  <c r="C945" i="1"/>
  <c r="G945" i="1" s="1"/>
  <c r="D944" i="1"/>
  <c r="G944" i="1" s="1"/>
  <c r="C944" i="1"/>
  <c r="D943" i="1"/>
  <c r="C943" i="1"/>
  <c r="D942" i="1"/>
  <c r="C942" i="1"/>
  <c r="H942" i="1" s="1"/>
  <c r="G941" i="1"/>
  <c r="D941" i="1"/>
  <c r="C941" i="1"/>
  <c r="D940" i="1"/>
  <c r="G940" i="1" s="1"/>
  <c r="C940" i="1"/>
  <c r="D939" i="1"/>
  <c r="C939" i="1"/>
  <c r="D938" i="1"/>
  <c r="C938" i="1"/>
  <c r="H938" i="1" s="1"/>
  <c r="G937" i="1"/>
  <c r="D937" i="1"/>
  <c r="C937" i="1"/>
  <c r="D936" i="1"/>
  <c r="G936" i="1" s="1"/>
  <c r="C936" i="1"/>
  <c r="D935" i="1"/>
  <c r="C935" i="1"/>
  <c r="D934" i="1"/>
  <c r="C934" i="1"/>
  <c r="H934" i="1" s="1"/>
  <c r="G933" i="1"/>
  <c r="D933" i="1"/>
  <c r="C933" i="1"/>
  <c r="D932" i="1"/>
  <c r="G932" i="1" s="1"/>
  <c r="C932" i="1"/>
  <c r="D931" i="1"/>
  <c r="C931" i="1"/>
  <c r="D930" i="1"/>
  <c r="C930" i="1"/>
  <c r="H930" i="1" s="1"/>
  <c r="G929" i="1"/>
  <c r="D929" i="1"/>
  <c r="C929" i="1"/>
  <c r="D928" i="1"/>
  <c r="G928" i="1" s="1"/>
  <c r="C928" i="1"/>
  <c r="D927" i="1"/>
  <c r="C927" i="1"/>
  <c r="D926" i="1"/>
  <c r="C926" i="1"/>
  <c r="H926" i="1" s="1"/>
  <c r="G925" i="1"/>
  <c r="D925" i="1"/>
  <c r="C925" i="1"/>
  <c r="D924" i="1"/>
  <c r="G924" i="1" s="1"/>
  <c r="C924" i="1"/>
  <c r="D923" i="1"/>
  <c r="C923" i="1"/>
  <c r="D922" i="1"/>
  <c r="C922" i="1"/>
  <c r="H922" i="1" s="1"/>
  <c r="G921" i="1"/>
  <c r="D921" i="1"/>
  <c r="C921" i="1"/>
  <c r="D920" i="1"/>
  <c r="G920" i="1" s="1"/>
  <c r="C920" i="1"/>
  <c r="D919" i="1"/>
  <c r="C919" i="1"/>
  <c r="D918" i="1"/>
  <c r="C918" i="1"/>
  <c r="H918" i="1" s="1"/>
  <c r="G917" i="1"/>
  <c r="D917" i="1"/>
  <c r="C917" i="1"/>
  <c r="D916" i="1"/>
  <c r="G916" i="1" s="1"/>
  <c r="C916" i="1"/>
  <c r="D915" i="1"/>
  <c r="C915" i="1"/>
  <c r="D914" i="1"/>
  <c r="C914" i="1"/>
  <c r="H914" i="1" s="1"/>
  <c r="G913" i="1"/>
  <c r="D913" i="1"/>
  <c r="C913" i="1"/>
  <c r="D912" i="1"/>
  <c r="G912" i="1" s="1"/>
  <c r="C912" i="1"/>
  <c r="D911" i="1"/>
  <c r="C911" i="1"/>
  <c r="D910" i="1"/>
  <c r="C910" i="1"/>
  <c r="H910" i="1" s="1"/>
  <c r="G909" i="1"/>
  <c r="D909" i="1"/>
  <c r="C909" i="1"/>
  <c r="D908" i="1"/>
  <c r="G908" i="1" s="1"/>
  <c r="C908" i="1"/>
  <c r="D907" i="1"/>
  <c r="C907" i="1"/>
  <c r="D906" i="1"/>
  <c r="C906" i="1"/>
  <c r="H906" i="1" s="1"/>
  <c r="G905" i="1"/>
  <c r="D905" i="1"/>
  <c r="C905" i="1"/>
  <c r="D904" i="1"/>
  <c r="G904" i="1" s="1"/>
  <c r="C904" i="1"/>
  <c r="D903" i="1"/>
  <c r="C903" i="1"/>
  <c r="D902" i="1"/>
  <c r="C902" i="1"/>
  <c r="H902" i="1" s="1"/>
  <c r="G901" i="1"/>
  <c r="D901" i="1"/>
  <c r="C901" i="1"/>
  <c r="D900" i="1"/>
  <c r="G900" i="1" s="1"/>
  <c r="C900" i="1"/>
  <c r="D899" i="1"/>
  <c r="C899" i="1"/>
  <c r="D898" i="1"/>
  <c r="C898" i="1"/>
  <c r="H898" i="1" s="1"/>
  <c r="G897" i="1"/>
  <c r="D897" i="1"/>
  <c r="C897" i="1"/>
  <c r="D896" i="1"/>
  <c r="G896" i="1" s="1"/>
  <c r="C896" i="1"/>
  <c r="D895" i="1"/>
  <c r="C895" i="1"/>
  <c r="D894" i="1"/>
  <c r="C894" i="1"/>
  <c r="H894" i="1" s="1"/>
  <c r="G893" i="1"/>
  <c r="D893" i="1"/>
  <c r="C893" i="1"/>
  <c r="D892" i="1"/>
  <c r="G892" i="1" s="1"/>
  <c r="C892" i="1"/>
  <c r="D891" i="1"/>
  <c r="C891" i="1"/>
  <c r="D890" i="1"/>
  <c r="C890" i="1"/>
  <c r="H890" i="1" s="1"/>
  <c r="G889" i="1"/>
  <c r="D889" i="1"/>
  <c r="C889" i="1"/>
  <c r="D888" i="1"/>
  <c r="G888" i="1" s="1"/>
  <c r="C888" i="1"/>
  <c r="D887" i="1"/>
  <c r="C887" i="1"/>
  <c r="D886" i="1"/>
  <c r="C886" i="1"/>
  <c r="H886" i="1" s="1"/>
  <c r="G885" i="1"/>
  <c r="D885" i="1"/>
  <c r="C885" i="1"/>
  <c r="D884" i="1"/>
  <c r="G884" i="1" s="1"/>
  <c r="C884" i="1"/>
  <c r="D883" i="1"/>
  <c r="C883" i="1"/>
  <c r="D882" i="1"/>
  <c r="C882" i="1"/>
  <c r="H882" i="1" s="1"/>
  <c r="G881" i="1"/>
  <c r="D881" i="1"/>
  <c r="C881" i="1"/>
  <c r="D880" i="1"/>
  <c r="G880" i="1" s="1"/>
  <c r="C880" i="1"/>
  <c r="D879" i="1"/>
  <c r="C879" i="1"/>
  <c r="D878" i="1"/>
  <c r="C878" i="1"/>
  <c r="H878" i="1" s="1"/>
  <c r="G877" i="1"/>
  <c r="D877" i="1"/>
  <c r="C877" i="1"/>
  <c r="D876" i="1"/>
  <c r="G876" i="1" s="1"/>
  <c r="C876" i="1"/>
  <c r="D875" i="1"/>
  <c r="C875" i="1"/>
  <c r="D874" i="1"/>
  <c r="C874" i="1"/>
  <c r="H874" i="1" s="1"/>
  <c r="G873" i="1"/>
  <c r="D873" i="1"/>
  <c r="C873" i="1"/>
  <c r="D872" i="1"/>
  <c r="G872" i="1" s="1"/>
  <c r="C872" i="1"/>
  <c r="D871" i="1"/>
  <c r="C871" i="1"/>
  <c r="D870" i="1"/>
  <c r="C870" i="1"/>
  <c r="H870" i="1" s="1"/>
  <c r="G869" i="1"/>
  <c r="D869" i="1"/>
  <c r="C869" i="1"/>
  <c r="D868" i="1"/>
  <c r="G868" i="1" s="1"/>
  <c r="C868" i="1"/>
  <c r="D867" i="1"/>
  <c r="C867" i="1"/>
  <c r="D866" i="1"/>
  <c r="C866" i="1"/>
  <c r="H866" i="1" s="1"/>
  <c r="G865" i="1"/>
  <c r="D865" i="1"/>
  <c r="C865" i="1"/>
  <c r="D864" i="1"/>
  <c r="G864" i="1" s="1"/>
  <c r="C864" i="1"/>
  <c r="D863" i="1"/>
  <c r="C863" i="1"/>
  <c r="D862" i="1"/>
  <c r="C862" i="1"/>
  <c r="H862" i="1" s="1"/>
  <c r="G861" i="1"/>
  <c r="D861" i="1"/>
  <c r="C861" i="1"/>
  <c r="D860" i="1"/>
  <c r="G860" i="1" s="1"/>
  <c r="C860" i="1"/>
  <c r="D859" i="1"/>
  <c r="C859" i="1"/>
  <c r="D858" i="1"/>
  <c r="C858" i="1"/>
  <c r="H858" i="1" s="1"/>
  <c r="G857" i="1"/>
  <c r="D857" i="1"/>
  <c r="C857" i="1"/>
  <c r="D856" i="1"/>
  <c r="G856" i="1" s="1"/>
  <c r="C856" i="1"/>
  <c r="D855" i="1"/>
  <c r="C855" i="1"/>
  <c r="D854" i="1"/>
  <c r="C854" i="1"/>
  <c r="H854" i="1" s="1"/>
  <c r="G853" i="1"/>
  <c r="D853" i="1"/>
  <c r="C853" i="1"/>
  <c r="D852" i="1"/>
  <c r="G852" i="1" s="1"/>
  <c r="C852" i="1"/>
  <c r="D851" i="1"/>
  <c r="C851" i="1"/>
  <c r="D850" i="1"/>
  <c r="C850" i="1"/>
  <c r="H850" i="1" s="1"/>
  <c r="G849" i="1"/>
  <c r="D849" i="1"/>
  <c r="C849" i="1"/>
  <c r="D848" i="1"/>
  <c r="G848" i="1" s="1"/>
  <c r="C848" i="1"/>
  <c r="D847" i="1"/>
  <c r="C847" i="1"/>
  <c r="D846" i="1"/>
  <c r="C846" i="1"/>
  <c r="H846" i="1" s="1"/>
  <c r="G845" i="1"/>
  <c r="D845" i="1"/>
  <c r="C845" i="1"/>
  <c r="D844" i="1"/>
  <c r="G844" i="1" s="1"/>
  <c r="C844" i="1"/>
  <c r="D843" i="1"/>
  <c r="C843" i="1"/>
  <c r="D842" i="1"/>
  <c r="C842" i="1"/>
  <c r="H842" i="1" s="1"/>
  <c r="G841" i="1"/>
  <c r="D841" i="1"/>
  <c r="C841" i="1"/>
  <c r="D840" i="1"/>
  <c r="G840" i="1" s="1"/>
  <c r="C840" i="1"/>
  <c r="D839" i="1"/>
  <c r="C839" i="1"/>
  <c r="D838" i="1"/>
  <c r="C838" i="1"/>
  <c r="H838" i="1" s="1"/>
  <c r="G837" i="1"/>
  <c r="D837" i="1"/>
  <c r="C837" i="1"/>
  <c r="D836" i="1"/>
  <c r="G836" i="1" s="1"/>
  <c r="C836" i="1"/>
  <c r="D835" i="1"/>
  <c r="C835" i="1"/>
  <c r="D834" i="1"/>
  <c r="C834" i="1"/>
  <c r="H834" i="1" s="1"/>
  <c r="G833" i="1"/>
  <c r="D833" i="1"/>
  <c r="C833" i="1"/>
  <c r="D832" i="1"/>
  <c r="G832" i="1" s="1"/>
  <c r="C832" i="1"/>
  <c r="D831" i="1"/>
  <c r="C831" i="1"/>
  <c r="D830" i="1"/>
  <c r="C830" i="1"/>
  <c r="H830" i="1" s="1"/>
  <c r="G829" i="1"/>
  <c r="D829" i="1"/>
  <c r="C829" i="1"/>
  <c r="D828" i="1"/>
  <c r="G828" i="1" s="1"/>
  <c r="C828" i="1"/>
  <c r="D827" i="1"/>
  <c r="C827" i="1"/>
  <c r="D826" i="1"/>
  <c r="C826" i="1"/>
  <c r="H826" i="1" s="1"/>
  <c r="G825" i="1"/>
  <c r="D825" i="1"/>
  <c r="C825" i="1"/>
  <c r="D824" i="1"/>
  <c r="G824" i="1" s="1"/>
  <c r="C824" i="1"/>
  <c r="D823" i="1"/>
  <c r="C823" i="1"/>
  <c r="D822" i="1"/>
  <c r="C822" i="1"/>
  <c r="D821" i="1"/>
  <c r="G821" i="1" s="1"/>
  <c r="C821" i="1"/>
  <c r="D820" i="1"/>
  <c r="G820" i="1" s="1"/>
  <c r="C820" i="1"/>
  <c r="D819" i="1"/>
  <c r="C819" i="1"/>
  <c r="D818" i="1"/>
  <c r="C818" i="1"/>
  <c r="H818" i="1" s="1"/>
  <c r="D817" i="1"/>
  <c r="G817" i="1" s="1"/>
  <c r="C817" i="1"/>
  <c r="D816" i="1"/>
  <c r="C816" i="1"/>
  <c r="D815" i="1"/>
  <c r="C815" i="1"/>
  <c r="D814" i="1"/>
  <c r="C814" i="1"/>
  <c r="H814" i="1" s="1"/>
  <c r="G813" i="1"/>
  <c r="D813" i="1"/>
  <c r="C813" i="1"/>
  <c r="D812" i="1"/>
  <c r="G812" i="1" s="1"/>
  <c r="C812" i="1"/>
  <c r="D811" i="1"/>
  <c r="C811" i="1"/>
  <c r="D810" i="1"/>
  <c r="C810" i="1"/>
  <c r="H810" i="1" s="1"/>
  <c r="D809" i="1"/>
  <c r="C809" i="1"/>
  <c r="G809" i="1" s="1"/>
  <c r="D808" i="1"/>
  <c r="G808" i="1" s="1"/>
  <c r="C808" i="1"/>
  <c r="D807" i="1"/>
  <c r="C807" i="1"/>
  <c r="D806" i="1"/>
  <c r="C806" i="1"/>
  <c r="H806" i="1" s="1"/>
  <c r="G805" i="1"/>
  <c r="D805" i="1"/>
  <c r="C805" i="1"/>
  <c r="D804" i="1"/>
  <c r="G804" i="1" s="1"/>
  <c r="C804" i="1"/>
  <c r="D803" i="1"/>
  <c r="C803" i="1"/>
  <c r="D802" i="1"/>
  <c r="C802" i="1"/>
  <c r="H802" i="1" s="1"/>
  <c r="G801" i="1"/>
  <c r="D801" i="1"/>
  <c r="C801" i="1"/>
  <c r="D800" i="1"/>
  <c r="G800" i="1" s="1"/>
  <c r="C800" i="1"/>
  <c r="D799" i="1"/>
  <c r="C799" i="1"/>
  <c r="D798" i="1"/>
  <c r="C798" i="1"/>
  <c r="H798" i="1" s="1"/>
  <c r="G797" i="1"/>
  <c r="D797" i="1"/>
  <c r="C797" i="1"/>
  <c r="D796" i="1"/>
  <c r="G796" i="1" s="1"/>
  <c r="C796" i="1"/>
  <c r="D795" i="1"/>
  <c r="C795" i="1"/>
  <c r="D794" i="1"/>
  <c r="C794" i="1"/>
  <c r="H794" i="1" s="1"/>
  <c r="G793" i="1"/>
  <c r="D793" i="1"/>
  <c r="C793" i="1"/>
  <c r="D792" i="1"/>
  <c r="G792" i="1" s="1"/>
  <c r="C792" i="1"/>
  <c r="D791" i="1"/>
  <c r="C791" i="1"/>
  <c r="D790" i="1"/>
  <c r="C790" i="1"/>
  <c r="H790" i="1" s="1"/>
  <c r="G789" i="1"/>
  <c r="D789" i="1"/>
  <c r="C789" i="1"/>
  <c r="D788" i="1"/>
  <c r="G788" i="1" s="1"/>
  <c r="C788" i="1"/>
  <c r="D787" i="1"/>
  <c r="C787" i="1"/>
  <c r="D786" i="1"/>
  <c r="C786" i="1"/>
  <c r="H786" i="1" s="1"/>
  <c r="G785" i="1"/>
  <c r="D785" i="1"/>
  <c r="C785" i="1"/>
  <c r="D784" i="1"/>
  <c r="G784" i="1" s="1"/>
  <c r="C784" i="1"/>
  <c r="D783" i="1"/>
  <c r="C783" i="1"/>
  <c r="D782" i="1"/>
  <c r="C782" i="1"/>
  <c r="H782" i="1" s="1"/>
  <c r="G781" i="1"/>
  <c r="D781" i="1"/>
  <c r="C781" i="1"/>
  <c r="D780" i="1"/>
  <c r="G780" i="1" s="1"/>
  <c r="C780" i="1"/>
  <c r="D779" i="1"/>
  <c r="C779" i="1"/>
  <c r="D778" i="1"/>
  <c r="C778" i="1"/>
  <c r="H778" i="1" s="1"/>
  <c r="G777" i="1"/>
  <c r="D777" i="1"/>
  <c r="C777" i="1"/>
  <c r="D776" i="1"/>
  <c r="G776" i="1" s="1"/>
  <c r="C776" i="1"/>
  <c r="D775" i="1"/>
  <c r="C775" i="1"/>
  <c r="D774" i="1"/>
  <c r="C774" i="1"/>
  <c r="H774" i="1" s="1"/>
  <c r="G773" i="1"/>
  <c r="D773" i="1"/>
  <c r="C773" i="1"/>
  <c r="D772" i="1"/>
  <c r="G772" i="1" s="1"/>
  <c r="C772" i="1"/>
  <c r="D771" i="1"/>
  <c r="C771" i="1"/>
  <c r="D770" i="1"/>
  <c r="C770" i="1"/>
  <c r="H770" i="1" s="1"/>
  <c r="G769" i="1"/>
  <c r="D769" i="1"/>
  <c r="C769" i="1"/>
  <c r="D768" i="1"/>
  <c r="G768" i="1" s="1"/>
  <c r="C768" i="1"/>
  <c r="D767" i="1"/>
  <c r="C767" i="1"/>
  <c r="D766" i="1"/>
  <c r="C766" i="1"/>
  <c r="H766" i="1" s="1"/>
  <c r="G765" i="1"/>
  <c r="D765" i="1"/>
  <c r="C765" i="1"/>
  <c r="D764" i="1"/>
  <c r="G764" i="1" s="1"/>
  <c r="C764" i="1"/>
  <c r="D763" i="1"/>
  <c r="C763" i="1"/>
  <c r="D762" i="1"/>
  <c r="C762" i="1"/>
  <c r="H762" i="1" s="1"/>
  <c r="D761" i="1"/>
  <c r="C761" i="1"/>
  <c r="G761" i="1" s="1"/>
  <c r="D760" i="1"/>
  <c r="G760" i="1" s="1"/>
  <c r="C760" i="1"/>
  <c r="D759" i="1"/>
  <c r="C759" i="1"/>
  <c r="D758" i="1"/>
  <c r="C758" i="1"/>
  <c r="H758" i="1" s="1"/>
  <c r="G757" i="1"/>
  <c r="D757" i="1"/>
  <c r="C757" i="1"/>
  <c r="D756" i="1"/>
  <c r="G756" i="1" s="1"/>
  <c r="C756" i="1"/>
  <c r="D755" i="1"/>
  <c r="C755" i="1"/>
  <c r="D754" i="1"/>
  <c r="C754" i="1"/>
  <c r="H754" i="1" s="1"/>
  <c r="G753" i="1"/>
  <c r="D753" i="1"/>
  <c r="C753" i="1"/>
  <c r="D752" i="1"/>
  <c r="G752" i="1" s="1"/>
  <c r="C752" i="1"/>
  <c r="D751" i="1"/>
  <c r="C751" i="1"/>
  <c r="D750" i="1"/>
  <c r="C750" i="1"/>
  <c r="H750" i="1" s="1"/>
  <c r="G749" i="1"/>
  <c r="D749" i="1"/>
  <c r="C749" i="1"/>
  <c r="D748" i="1"/>
  <c r="G748" i="1" s="1"/>
  <c r="C748" i="1"/>
  <c r="D747" i="1"/>
  <c r="C747" i="1"/>
  <c r="D746" i="1"/>
  <c r="C746" i="1"/>
  <c r="H746" i="1" s="1"/>
  <c r="G745" i="1"/>
  <c r="D745" i="1"/>
  <c r="C745" i="1"/>
  <c r="D744" i="1"/>
  <c r="G744" i="1" s="1"/>
  <c r="C744" i="1"/>
  <c r="D743" i="1"/>
  <c r="C743" i="1"/>
  <c r="D742" i="1"/>
  <c r="C742" i="1"/>
  <c r="H742" i="1" s="1"/>
  <c r="G741" i="1"/>
  <c r="D741" i="1"/>
  <c r="C741" i="1"/>
  <c r="D740" i="1"/>
  <c r="G740" i="1" s="1"/>
  <c r="C740" i="1"/>
  <c r="D739" i="1"/>
  <c r="C739" i="1"/>
  <c r="D738" i="1"/>
  <c r="C738" i="1"/>
  <c r="H738" i="1" s="1"/>
  <c r="G737" i="1"/>
  <c r="D737" i="1"/>
  <c r="C737" i="1"/>
  <c r="D736" i="1"/>
  <c r="G736" i="1" s="1"/>
  <c r="C736" i="1"/>
  <c r="D735" i="1"/>
  <c r="C735" i="1"/>
  <c r="D734" i="1"/>
  <c r="C734" i="1"/>
  <c r="H734" i="1" s="1"/>
  <c r="G733" i="1"/>
  <c r="D733" i="1"/>
  <c r="C733" i="1"/>
  <c r="D732" i="1"/>
  <c r="G732" i="1" s="1"/>
  <c r="C732" i="1"/>
  <c r="D731" i="1"/>
  <c r="C731" i="1"/>
  <c r="D730" i="1"/>
  <c r="C730" i="1"/>
  <c r="H730" i="1" s="1"/>
  <c r="G729" i="1"/>
  <c r="D729" i="1"/>
  <c r="C729" i="1"/>
  <c r="D728" i="1"/>
  <c r="G728" i="1" s="1"/>
  <c r="C728" i="1"/>
  <c r="D727" i="1"/>
  <c r="C727" i="1"/>
  <c r="D726" i="1"/>
  <c r="C726" i="1"/>
  <c r="H726" i="1" s="1"/>
  <c r="G725" i="1"/>
  <c r="D725" i="1"/>
  <c r="C725" i="1"/>
  <c r="D724" i="1"/>
  <c r="G724" i="1" s="1"/>
  <c r="C724" i="1"/>
  <c r="D723" i="1"/>
  <c r="G723" i="1" s="1"/>
  <c r="C723" i="1"/>
  <c r="H723" i="1" s="1"/>
  <c r="D722" i="1"/>
  <c r="G722" i="1" s="1"/>
  <c r="C722" i="1"/>
  <c r="D721" i="1"/>
  <c r="G721" i="1" s="1"/>
  <c r="C721" i="1"/>
  <c r="H721" i="1" s="1"/>
  <c r="D720" i="1"/>
  <c r="G720" i="1" s="1"/>
  <c r="C720" i="1"/>
  <c r="D719" i="1"/>
  <c r="G719" i="1" s="1"/>
  <c r="C719" i="1"/>
  <c r="D718" i="1"/>
  <c r="C718" i="1"/>
  <c r="D717" i="1"/>
  <c r="G717" i="1" s="1"/>
  <c r="C717" i="1"/>
  <c r="H717" i="1" s="1"/>
  <c r="D716" i="1"/>
  <c r="C716" i="1"/>
  <c r="D715" i="1"/>
  <c r="C715" i="1"/>
  <c r="D714" i="1"/>
  <c r="C714" i="1"/>
  <c r="D713" i="1"/>
  <c r="C713" i="1"/>
  <c r="D712" i="1"/>
  <c r="G712" i="1" s="1"/>
  <c r="C712" i="1"/>
  <c r="D711" i="1"/>
  <c r="C711" i="1"/>
  <c r="D710" i="1"/>
  <c r="C710" i="1"/>
  <c r="D709" i="1"/>
  <c r="C709" i="1"/>
  <c r="D708" i="1"/>
  <c r="G708" i="1" s="1"/>
  <c r="C708" i="1"/>
  <c r="D707" i="1"/>
  <c r="G707" i="1" s="1"/>
  <c r="C707" i="1"/>
  <c r="H707" i="1" s="1"/>
  <c r="D706" i="1"/>
  <c r="C706" i="1"/>
  <c r="D705" i="1"/>
  <c r="C705" i="1"/>
  <c r="D704" i="1"/>
  <c r="G704" i="1" s="1"/>
  <c r="C704" i="1"/>
  <c r="D703" i="1"/>
  <c r="G703" i="1" s="1"/>
  <c r="C703" i="1"/>
  <c r="H703" i="1" s="1"/>
  <c r="D702" i="1"/>
  <c r="G702" i="1" s="1"/>
  <c r="C702" i="1"/>
  <c r="D701" i="1"/>
  <c r="G701" i="1" s="1"/>
  <c r="C701" i="1"/>
  <c r="H701" i="1" s="1"/>
  <c r="D700" i="1"/>
  <c r="G700" i="1" s="1"/>
  <c r="C700" i="1"/>
  <c r="D699" i="1"/>
  <c r="G699" i="1" s="1"/>
  <c r="C699" i="1"/>
  <c r="H699" i="1" s="1"/>
  <c r="D698" i="1"/>
  <c r="G698" i="1" s="1"/>
  <c r="C698" i="1"/>
  <c r="D697" i="1"/>
  <c r="G697" i="1" s="1"/>
  <c r="C697" i="1"/>
  <c r="H697" i="1" s="1"/>
  <c r="D696" i="1"/>
  <c r="G696" i="1" s="1"/>
  <c r="C696" i="1"/>
  <c r="D695" i="1"/>
  <c r="G695" i="1" s="1"/>
  <c r="C695" i="1"/>
  <c r="H695" i="1" s="1"/>
  <c r="D694" i="1"/>
  <c r="G694" i="1" s="1"/>
  <c r="C694" i="1"/>
  <c r="D693" i="1"/>
  <c r="G693" i="1" s="1"/>
  <c r="C693" i="1"/>
  <c r="H693" i="1" s="1"/>
  <c r="D692" i="1"/>
  <c r="G692" i="1" s="1"/>
  <c r="C692" i="1"/>
  <c r="D691" i="1"/>
  <c r="C691" i="1"/>
  <c r="D690" i="1"/>
  <c r="G690" i="1" s="1"/>
  <c r="C690" i="1"/>
  <c r="D689" i="1"/>
  <c r="G689" i="1" s="1"/>
  <c r="C689" i="1"/>
  <c r="H689" i="1" s="1"/>
  <c r="D688" i="1"/>
  <c r="G688" i="1" s="1"/>
  <c r="C688" i="1"/>
  <c r="D687" i="1"/>
  <c r="C687" i="1"/>
  <c r="D686" i="1"/>
  <c r="G686" i="1" s="1"/>
  <c r="C686" i="1"/>
  <c r="D685" i="1"/>
  <c r="G685" i="1" s="1"/>
  <c r="C685" i="1"/>
  <c r="H685" i="1" s="1"/>
  <c r="D684" i="1"/>
  <c r="G684" i="1" s="1"/>
  <c r="C684" i="1"/>
  <c r="D683" i="1"/>
  <c r="G683" i="1" s="1"/>
  <c r="C683" i="1"/>
  <c r="H683" i="1" s="1"/>
  <c r="D682" i="1"/>
  <c r="G682" i="1" s="1"/>
  <c r="C682" i="1"/>
  <c r="D681" i="1"/>
  <c r="G681" i="1" s="1"/>
  <c r="C681" i="1"/>
  <c r="H681" i="1" s="1"/>
  <c r="D680" i="1"/>
  <c r="G680" i="1" s="1"/>
  <c r="C680" i="1"/>
  <c r="D679" i="1"/>
  <c r="G679" i="1" s="1"/>
  <c r="C679" i="1"/>
  <c r="H679" i="1" s="1"/>
  <c r="D678" i="1"/>
  <c r="G678" i="1" s="1"/>
  <c r="C678" i="1"/>
  <c r="D677" i="1"/>
  <c r="G677" i="1" s="1"/>
  <c r="C677" i="1"/>
  <c r="H677" i="1" s="1"/>
  <c r="D676" i="1"/>
  <c r="G676" i="1" s="1"/>
  <c r="C676" i="1"/>
  <c r="D675" i="1"/>
  <c r="G675" i="1" s="1"/>
  <c r="C675" i="1"/>
  <c r="H675" i="1" s="1"/>
  <c r="D674" i="1"/>
  <c r="G674" i="1" s="1"/>
  <c r="C674" i="1"/>
  <c r="D673" i="1"/>
  <c r="G673" i="1" s="1"/>
  <c r="C673" i="1"/>
  <c r="H673" i="1" s="1"/>
  <c r="D672" i="1"/>
  <c r="G672" i="1" s="1"/>
  <c r="C672" i="1"/>
  <c r="D671" i="1"/>
  <c r="G671" i="1" s="1"/>
  <c r="C671" i="1"/>
  <c r="H671" i="1" s="1"/>
  <c r="D670" i="1"/>
  <c r="G670" i="1" s="1"/>
  <c r="C670" i="1"/>
  <c r="D669" i="1"/>
  <c r="G669" i="1" s="1"/>
  <c r="C669" i="1"/>
  <c r="H669" i="1" s="1"/>
  <c r="D668" i="1"/>
  <c r="G668" i="1" s="1"/>
  <c r="C668" i="1"/>
  <c r="D667" i="1"/>
  <c r="G667" i="1" s="1"/>
  <c r="C667" i="1"/>
  <c r="H667" i="1" s="1"/>
  <c r="D666" i="1"/>
  <c r="C666" i="1"/>
  <c r="D665" i="1"/>
  <c r="G665" i="1" s="1"/>
  <c r="C665" i="1"/>
  <c r="H665" i="1" s="1"/>
  <c r="D664" i="1"/>
  <c r="C664" i="1"/>
  <c r="D663" i="1"/>
  <c r="G663" i="1" s="1"/>
  <c r="C663" i="1"/>
  <c r="D662" i="1"/>
  <c r="C662" i="1"/>
  <c r="D661" i="1"/>
  <c r="G661" i="1" s="1"/>
  <c r="C661" i="1"/>
  <c r="H661" i="1" s="1"/>
  <c r="D660" i="1"/>
  <c r="G660" i="1" s="1"/>
  <c r="C660" i="1"/>
  <c r="D659" i="1"/>
  <c r="G659" i="1" s="1"/>
  <c r="C659" i="1"/>
  <c r="H659" i="1" s="1"/>
  <c r="D658" i="1"/>
  <c r="C658" i="1"/>
  <c r="D657" i="1"/>
  <c r="G657" i="1" s="1"/>
  <c r="C657" i="1"/>
  <c r="H657" i="1" s="1"/>
  <c r="D656" i="1"/>
  <c r="C656" i="1"/>
  <c r="D655" i="1"/>
  <c r="C655" i="1"/>
  <c r="H655" i="1" s="1"/>
  <c r="D654" i="1"/>
  <c r="G654" i="1" s="1"/>
  <c r="C654" i="1"/>
  <c r="D653" i="1"/>
  <c r="C653" i="1"/>
  <c r="D652" i="1"/>
  <c r="G652" i="1" s="1"/>
  <c r="C652" i="1"/>
  <c r="D651" i="1"/>
  <c r="C651" i="1"/>
  <c r="D650" i="1"/>
  <c r="G650" i="1" s="1"/>
  <c r="C650" i="1"/>
  <c r="D649" i="1"/>
  <c r="G649" i="1" s="1"/>
  <c r="C649" i="1"/>
  <c r="H649" i="1" s="1"/>
  <c r="D648" i="1"/>
  <c r="C648" i="1"/>
  <c r="D647" i="1"/>
  <c r="G647" i="1" s="1"/>
  <c r="C647" i="1"/>
  <c r="H647" i="1" s="1"/>
  <c r="D646" i="1"/>
  <c r="C646" i="1"/>
  <c r="D645" i="1"/>
  <c r="C645" i="1"/>
  <c r="D644" i="1"/>
  <c r="G644" i="1" s="1"/>
  <c r="C644" i="1"/>
  <c r="D643" i="1"/>
  <c r="C643" i="1"/>
  <c r="D642" i="1"/>
  <c r="G642" i="1" s="1"/>
  <c r="C642" i="1"/>
  <c r="D641" i="1"/>
  <c r="G641" i="1" s="1"/>
  <c r="C641" i="1"/>
  <c r="H641" i="1" s="1"/>
  <c r="D632" i="1"/>
  <c r="C632" i="1"/>
  <c r="D631" i="1"/>
  <c r="G631" i="1" s="1"/>
  <c r="C631" i="1"/>
  <c r="H631" i="1" s="1"/>
  <c r="D628" i="1"/>
  <c r="G628" i="1" s="1"/>
  <c r="C628" i="1"/>
  <c r="H628" i="1" s="1"/>
  <c r="D627" i="1"/>
  <c r="G627" i="1" s="1"/>
  <c r="C627" i="1"/>
  <c r="D626" i="1"/>
  <c r="G626" i="1" s="1"/>
  <c r="C626" i="1"/>
  <c r="H626" i="1" s="1"/>
  <c r="D625" i="1"/>
  <c r="G625" i="1" s="1"/>
  <c r="C625" i="1"/>
  <c r="D624" i="1"/>
  <c r="G624" i="1" s="1"/>
  <c r="C624" i="1"/>
  <c r="H624" i="1" s="1"/>
  <c r="D623" i="1"/>
  <c r="G623" i="1" s="1"/>
  <c r="C623" i="1"/>
  <c r="D622" i="1"/>
  <c r="G622" i="1" s="1"/>
  <c r="C622" i="1"/>
  <c r="H622" i="1" s="1"/>
  <c r="D621" i="1"/>
  <c r="G621" i="1" s="1"/>
  <c r="C621" i="1"/>
  <c r="D620" i="1"/>
  <c r="G620" i="1" s="1"/>
  <c r="C620" i="1"/>
  <c r="H620" i="1" s="1"/>
  <c r="D619" i="1"/>
  <c r="G619" i="1" s="1"/>
  <c r="C619" i="1"/>
  <c r="D618" i="1"/>
  <c r="G618" i="1" s="1"/>
  <c r="C618" i="1"/>
  <c r="H618" i="1" s="1"/>
  <c r="D617" i="1"/>
  <c r="G617" i="1" s="1"/>
  <c r="C617" i="1"/>
  <c r="D616" i="1"/>
  <c r="G616" i="1" s="1"/>
  <c r="C616" i="1"/>
  <c r="H616" i="1" s="1"/>
  <c r="D615" i="1"/>
  <c r="G615" i="1" s="1"/>
  <c r="C615" i="1"/>
  <c r="D614" i="1"/>
  <c r="G614" i="1" s="1"/>
  <c r="C614" i="1"/>
  <c r="H614" i="1" s="1"/>
  <c r="D613" i="1"/>
  <c r="G613" i="1" s="1"/>
  <c r="C613" i="1"/>
  <c r="D612" i="1"/>
  <c r="G612" i="1" s="1"/>
  <c r="C612" i="1"/>
  <c r="H612" i="1" s="1"/>
  <c r="D611" i="1"/>
  <c r="G611" i="1" s="1"/>
  <c r="C611" i="1"/>
  <c r="D610" i="1"/>
  <c r="G610" i="1" s="1"/>
  <c r="C610" i="1"/>
  <c r="H610" i="1" s="1"/>
  <c r="D609" i="1"/>
  <c r="G609" i="1" s="1"/>
  <c r="C609" i="1"/>
  <c r="D608" i="1"/>
  <c r="G608" i="1" s="1"/>
  <c r="C608" i="1"/>
  <c r="H608" i="1" s="1"/>
  <c r="D607" i="1"/>
  <c r="G607" i="1" s="1"/>
  <c r="C607" i="1"/>
  <c r="D606" i="1"/>
  <c r="G606" i="1" s="1"/>
  <c r="C606" i="1"/>
  <c r="H606" i="1" s="1"/>
  <c r="D605" i="1"/>
  <c r="G605" i="1" s="1"/>
  <c r="C605" i="1"/>
  <c r="D604" i="1"/>
  <c r="G604" i="1" s="1"/>
  <c r="C604" i="1"/>
  <c r="H604" i="1" s="1"/>
  <c r="D603" i="1"/>
  <c r="G603" i="1" s="1"/>
  <c r="C603" i="1"/>
  <c r="D602" i="1"/>
  <c r="G602" i="1" s="1"/>
  <c r="C602" i="1"/>
  <c r="H602" i="1" s="1"/>
  <c r="D601" i="1"/>
  <c r="G601" i="1" s="1"/>
  <c r="C601" i="1"/>
  <c r="D600" i="1"/>
  <c r="G600" i="1" s="1"/>
  <c r="C600" i="1"/>
  <c r="H600" i="1" s="1"/>
  <c r="D599" i="1"/>
  <c r="G599" i="1" s="1"/>
  <c r="C599" i="1"/>
  <c r="D598" i="1"/>
  <c r="C598" i="1"/>
  <c r="H598" i="1" s="1"/>
  <c r="D597" i="1"/>
  <c r="C597" i="1"/>
  <c r="D596" i="1"/>
  <c r="G596" i="1" s="1"/>
  <c r="C596" i="1"/>
  <c r="H596" i="1" s="1"/>
  <c r="D595" i="1"/>
  <c r="G595" i="1" s="1"/>
  <c r="C595" i="1"/>
  <c r="D594" i="1"/>
  <c r="G594" i="1" s="1"/>
  <c r="C594" i="1"/>
  <c r="H594" i="1" s="1"/>
  <c r="D593" i="1"/>
  <c r="G593" i="1" s="1"/>
  <c r="C593" i="1"/>
  <c r="D592" i="1"/>
  <c r="G592" i="1" s="1"/>
  <c r="C592" i="1"/>
  <c r="H592" i="1" s="1"/>
  <c r="D591" i="1"/>
  <c r="G591" i="1" s="1"/>
  <c r="C591" i="1"/>
  <c r="D590" i="1"/>
  <c r="G590" i="1" s="1"/>
  <c r="C590" i="1"/>
  <c r="H590" i="1" s="1"/>
  <c r="D589" i="1"/>
  <c r="G589" i="1" s="1"/>
  <c r="C589" i="1"/>
  <c r="D588" i="1"/>
  <c r="G588" i="1" s="1"/>
  <c r="C588" i="1"/>
  <c r="H588" i="1" s="1"/>
  <c r="D587" i="1"/>
  <c r="D586" i="1"/>
  <c r="G586" i="1" s="1"/>
  <c r="C586" i="1"/>
  <c r="H586" i="1" s="1"/>
  <c r="D585" i="1"/>
  <c r="G585" i="1" s="1"/>
  <c r="C585" i="1"/>
  <c r="D584" i="1"/>
  <c r="G584" i="1" s="1"/>
  <c r="C584" i="1"/>
  <c r="H584" i="1" s="1"/>
  <c r="D583" i="1"/>
  <c r="G583" i="1" s="1"/>
  <c r="C583" i="1"/>
  <c r="D582" i="1"/>
  <c r="G582" i="1" s="1"/>
  <c r="C582" i="1"/>
  <c r="H582" i="1" s="1"/>
  <c r="D581" i="1"/>
  <c r="G581" i="1" s="1"/>
  <c r="C581" i="1"/>
  <c r="D580" i="1"/>
  <c r="G580" i="1" s="1"/>
  <c r="C580" i="1"/>
  <c r="H580" i="1" s="1"/>
  <c r="D579" i="1"/>
  <c r="G579" i="1" s="1"/>
  <c r="C579" i="1"/>
  <c r="D578" i="1"/>
  <c r="G578" i="1" s="1"/>
  <c r="C578" i="1"/>
  <c r="H578" i="1" s="1"/>
  <c r="G577" i="1"/>
  <c r="D577" i="1"/>
  <c r="C577" i="1"/>
  <c r="D576" i="1"/>
  <c r="G576" i="1" s="1"/>
  <c r="C576" i="1"/>
  <c r="H576" i="1" s="1"/>
  <c r="D575" i="1"/>
  <c r="G575" i="1" s="1"/>
  <c r="C575" i="1"/>
  <c r="D574" i="1"/>
  <c r="D573" i="1"/>
  <c r="G573" i="1" s="1"/>
  <c r="C573" i="1"/>
  <c r="D572" i="1"/>
  <c r="G572" i="1" s="1"/>
  <c r="C572" i="1"/>
  <c r="H572" i="1" s="1"/>
  <c r="G571" i="1"/>
  <c r="D571" i="1"/>
  <c r="C571" i="1"/>
  <c r="D570" i="1"/>
  <c r="G570" i="1" s="1"/>
  <c r="C570" i="1"/>
  <c r="D569" i="1"/>
  <c r="G569" i="1" s="1"/>
  <c r="C569" i="1"/>
  <c r="H569" i="1" s="1"/>
  <c r="G568" i="1"/>
  <c r="D568" i="1"/>
  <c r="C568" i="1"/>
  <c r="H568" i="1" s="1"/>
  <c r="G567" i="1"/>
  <c r="D567" i="1"/>
  <c r="C567" i="1"/>
  <c r="D566" i="1"/>
  <c r="G566" i="1" s="1"/>
  <c r="C566" i="1"/>
  <c r="D565" i="1"/>
  <c r="G565" i="1" s="1"/>
  <c r="C565" i="1"/>
  <c r="H565" i="1" s="1"/>
  <c r="G564" i="1"/>
  <c r="D564" i="1"/>
  <c r="C564" i="1"/>
  <c r="H564" i="1" s="1"/>
  <c r="G563" i="1"/>
  <c r="D563" i="1"/>
  <c r="C563" i="1"/>
  <c r="D562" i="1"/>
  <c r="G562" i="1" s="1"/>
  <c r="C562" i="1"/>
  <c r="D561" i="1"/>
  <c r="G560" i="1"/>
  <c r="D560" i="1"/>
  <c r="C560" i="1"/>
  <c r="D559" i="1"/>
  <c r="G559" i="1" s="1"/>
  <c r="C559" i="1"/>
  <c r="D558" i="1"/>
  <c r="C558" i="1"/>
  <c r="H558" i="1" s="1"/>
  <c r="D557" i="1"/>
  <c r="G556" i="1"/>
  <c r="D556" i="1"/>
  <c r="C556" i="1"/>
  <c r="D555" i="1"/>
  <c r="G555" i="1" s="1"/>
  <c r="C555" i="1"/>
  <c r="D554" i="1"/>
  <c r="G554" i="1" s="1"/>
  <c r="C554" i="1"/>
  <c r="H554" i="1" s="1"/>
  <c r="G553" i="1"/>
  <c r="D553" i="1"/>
  <c r="C553" i="1"/>
  <c r="H553" i="1" s="1"/>
  <c r="G552" i="1"/>
  <c r="D552" i="1"/>
  <c r="C552" i="1"/>
  <c r="D551" i="1"/>
  <c r="G551" i="1" s="1"/>
  <c r="C551" i="1"/>
  <c r="D550" i="1"/>
  <c r="G550" i="1" s="1"/>
  <c r="C550" i="1"/>
  <c r="H550" i="1" s="1"/>
  <c r="G549" i="1"/>
  <c r="D549" i="1"/>
  <c r="C549" i="1"/>
  <c r="H549" i="1" s="1"/>
  <c r="G548" i="1"/>
  <c r="D548" i="1"/>
  <c r="C548" i="1"/>
  <c r="D547" i="1"/>
  <c r="G547" i="1" s="1"/>
  <c r="C547" i="1"/>
  <c r="D546" i="1"/>
  <c r="G546" i="1" s="1"/>
  <c r="C546" i="1"/>
  <c r="H546" i="1" s="1"/>
  <c r="G545" i="1"/>
  <c r="D545" i="1"/>
  <c r="C545" i="1"/>
  <c r="H545" i="1" s="1"/>
  <c r="G544" i="1"/>
  <c r="D544" i="1"/>
  <c r="C544" i="1"/>
  <c r="D543" i="1"/>
  <c r="G543" i="1" s="1"/>
  <c r="C543" i="1"/>
  <c r="D542" i="1"/>
  <c r="G542" i="1" s="1"/>
  <c r="C542" i="1"/>
  <c r="H542" i="1" s="1"/>
  <c r="G541" i="1"/>
  <c r="D541" i="1"/>
  <c r="C541" i="1"/>
  <c r="H541" i="1" s="1"/>
  <c r="G540" i="1"/>
  <c r="D540" i="1"/>
  <c r="C540" i="1"/>
  <c r="D539" i="1"/>
  <c r="G539" i="1" s="1"/>
  <c r="C539" i="1"/>
  <c r="D538" i="1"/>
  <c r="G538" i="1" s="1"/>
  <c r="C538" i="1"/>
  <c r="H538" i="1" s="1"/>
  <c r="G537" i="1"/>
  <c r="D537" i="1"/>
  <c r="C537" i="1"/>
  <c r="H537" i="1" s="1"/>
  <c r="G536" i="1"/>
  <c r="D536" i="1"/>
  <c r="C536" i="1"/>
  <c r="D535" i="1"/>
  <c r="G535" i="1" s="1"/>
  <c r="C535" i="1"/>
  <c r="D534" i="1"/>
  <c r="G534" i="1" s="1"/>
  <c r="C534" i="1"/>
  <c r="H534" i="1" s="1"/>
  <c r="G533" i="1"/>
  <c r="D533" i="1"/>
  <c r="C533" i="1"/>
  <c r="H533" i="1" s="1"/>
  <c r="G532" i="1"/>
  <c r="D532" i="1"/>
  <c r="C532" i="1"/>
  <c r="D531" i="1"/>
  <c r="G531" i="1" s="1"/>
  <c r="C531" i="1"/>
  <c r="D530" i="1"/>
  <c r="G530" i="1" s="1"/>
  <c r="C530" i="1"/>
  <c r="H530" i="1" s="1"/>
  <c r="D529" i="1"/>
  <c r="G529" i="1" s="1"/>
  <c r="C529" i="1"/>
  <c r="H529" i="1" s="1"/>
  <c r="G528" i="1"/>
  <c r="D528" i="1"/>
  <c r="C528" i="1"/>
  <c r="D527" i="1"/>
  <c r="G527" i="1" s="1"/>
  <c r="C527" i="1"/>
  <c r="D526" i="1"/>
  <c r="G526" i="1" s="1"/>
  <c r="C526" i="1"/>
  <c r="H526" i="1" s="1"/>
  <c r="G525" i="1"/>
  <c r="D525" i="1"/>
  <c r="C525" i="1"/>
  <c r="H525" i="1" s="1"/>
  <c r="G524" i="1"/>
  <c r="D524" i="1"/>
  <c r="C524" i="1"/>
  <c r="D521" i="1"/>
  <c r="G521" i="1" s="1"/>
  <c r="C521" i="1"/>
  <c r="D520" i="1"/>
  <c r="G520" i="1" s="1"/>
  <c r="C520" i="1"/>
  <c r="H520" i="1" s="1"/>
  <c r="G519" i="1"/>
  <c r="D519" i="1"/>
  <c r="C519" i="1"/>
  <c r="H519" i="1" s="1"/>
  <c r="G518" i="1"/>
  <c r="D518" i="1"/>
  <c r="C518" i="1"/>
  <c r="D517" i="1"/>
  <c r="G517" i="1" s="1"/>
  <c r="C517" i="1"/>
  <c r="D516" i="1"/>
  <c r="G516" i="1" s="1"/>
  <c r="C516" i="1"/>
  <c r="H516" i="1" s="1"/>
  <c r="G515" i="1"/>
  <c r="D515" i="1"/>
  <c r="C515" i="1"/>
  <c r="H515" i="1" s="1"/>
  <c r="G514" i="1"/>
  <c r="D514" i="1"/>
  <c r="C514" i="1"/>
  <c r="D513" i="1"/>
  <c r="G513" i="1" s="1"/>
  <c r="C513" i="1"/>
  <c r="D512" i="1"/>
  <c r="G512" i="1" s="1"/>
  <c r="C512" i="1"/>
  <c r="H512" i="1" s="1"/>
  <c r="G511" i="1"/>
  <c r="D511" i="1"/>
  <c r="C511" i="1"/>
  <c r="H511" i="1" s="1"/>
  <c r="G510" i="1"/>
  <c r="D510" i="1"/>
  <c r="C510" i="1"/>
  <c r="D509" i="1"/>
  <c r="G509" i="1" s="1"/>
  <c r="C509" i="1"/>
  <c r="D508" i="1"/>
  <c r="G508" i="1" s="1"/>
  <c r="C508" i="1"/>
  <c r="H508" i="1" s="1"/>
  <c r="G507" i="1"/>
  <c r="D507" i="1"/>
  <c r="C507" i="1"/>
  <c r="H507" i="1" s="1"/>
  <c r="G506" i="1"/>
  <c r="D506" i="1"/>
  <c r="C506" i="1"/>
  <c r="D505" i="1"/>
  <c r="G505" i="1" s="1"/>
  <c r="C505" i="1"/>
  <c r="D504" i="1"/>
  <c r="G504" i="1" s="1"/>
  <c r="C504" i="1"/>
  <c r="H504" i="1" s="1"/>
  <c r="G503" i="1"/>
  <c r="D503" i="1"/>
  <c r="C503" i="1"/>
  <c r="H503" i="1" s="1"/>
  <c r="G502" i="1"/>
  <c r="D502" i="1"/>
  <c r="C502" i="1"/>
  <c r="D501" i="1"/>
  <c r="G501" i="1" s="1"/>
  <c r="C501" i="1"/>
  <c r="D500" i="1"/>
  <c r="G500" i="1" s="1"/>
  <c r="C500" i="1"/>
  <c r="H500" i="1" s="1"/>
  <c r="G499" i="1"/>
  <c r="D499" i="1"/>
  <c r="C499" i="1"/>
  <c r="H499" i="1" s="1"/>
  <c r="G498" i="1"/>
  <c r="D498" i="1"/>
  <c r="C498" i="1"/>
  <c r="D497" i="1"/>
  <c r="G497" i="1" s="1"/>
  <c r="C497" i="1"/>
  <c r="D496" i="1"/>
  <c r="G496" i="1" s="1"/>
  <c r="C496" i="1"/>
  <c r="H496" i="1" s="1"/>
  <c r="G495" i="1"/>
  <c r="D495" i="1"/>
  <c r="C495" i="1"/>
  <c r="H495" i="1" s="1"/>
  <c r="G494" i="1"/>
  <c r="D494" i="1"/>
  <c r="C494" i="1"/>
  <c r="D493" i="1"/>
  <c r="G493" i="1" s="1"/>
  <c r="C493" i="1"/>
  <c r="D492" i="1"/>
  <c r="G492" i="1" s="1"/>
  <c r="C492" i="1"/>
  <c r="H492" i="1" s="1"/>
  <c r="G491" i="1"/>
  <c r="D491" i="1"/>
  <c r="C491" i="1"/>
  <c r="H491" i="1" s="1"/>
  <c r="G490" i="1"/>
  <c r="D490" i="1"/>
  <c r="C490" i="1"/>
  <c r="D489" i="1"/>
  <c r="G489" i="1" s="1"/>
  <c r="C489" i="1"/>
  <c r="D488" i="1"/>
  <c r="G488" i="1" s="1"/>
  <c r="C488" i="1"/>
  <c r="H488" i="1" s="1"/>
  <c r="G487" i="1"/>
  <c r="D487" i="1"/>
  <c r="C487" i="1"/>
  <c r="H487" i="1" s="1"/>
  <c r="G486" i="1"/>
  <c r="D486" i="1"/>
  <c r="C486" i="1"/>
  <c r="D485" i="1"/>
  <c r="G485" i="1" s="1"/>
  <c r="C485" i="1"/>
  <c r="D484" i="1"/>
  <c r="G484" i="1" s="1"/>
  <c r="C484" i="1"/>
  <c r="H484" i="1" s="1"/>
  <c r="G483" i="1"/>
  <c r="D483" i="1"/>
  <c r="C483" i="1"/>
  <c r="H483" i="1" s="1"/>
  <c r="G482" i="1"/>
  <c r="D482" i="1"/>
  <c r="C482" i="1"/>
  <c r="D481" i="1"/>
  <c r="G481" i="1" s="1"/>
  <c r="C481" i="1"/>
  <c r="D480" i="1"/>
  <c r="G480" i="1" s="1"/>
  <c r="C480" i="1"/>
  <c r="H480" i="1" s="1"/>
  <c r="G479" i="1"/>
  <c r="D479" i="1"/>
  <c r="C479" i="1"/>
  <c r="H479" i="1" s="1"/>
  <c r="D477" i="1"/>
  <c r="G477" i="1" s="1"/>
  <c r="C477" i="1"/>
  <c r="H477" i="1" s="1"/>
  <c r="G476" i="1"/>
  <c r="D476" i="1"/>
  <c r="C476" i="1"/>
  <c r="H476" i="1" s="1"/>
  <c r="G475" i="1"/>
  <c r="D475" i="1"/>
  <c r="C475" i="1"/>
  <c r="D474" i="1"/>
  <c r="G474" i="1" s="1"/>
  <c r="C474" i="1"/>
  <c r="D473" i="1"/>
  <c r="G473" i="1" s="1"/>
  <c r="C473" i="1"/>
  <c r="H473" i="1" s="1"/>
  <c r="G472" i="1"/>
  <c r="D472" i="1"/>
  <c r="C472" i="1"/>
  <c r="H472" i="1" s="1"/>
  <c r="G471" i="1"/>
  <c r="D471" i="1"/>
  <c r="C471" i="1"/>
  <c r="D470" i="1"/>
  <c r="G470" i="1" s="1"/>
  <c r="C470" i="1"/>
  <c r="D469" i="1"/>
  <c r="G469" i="1" s="1"/>
  <c r="C469" i="1"/>
  <c r="H469" i="1" s="1"/>
  <c r="G468" i="1"/>
  <c r="D468" i="1"/>
  <c r="C468" i="1"/>
  <c r="H468" i="1" s="1"/>
  <c r="D467" i="1"/>
  <c r="G465" i="1"/>
  <c r="D465" i="1"/>
  <c r="C465" i="1"/>
  <c r="D464" i="1"/>
  <c r="G464" i="1" s="1"/>
  <c r="C464" i="1"/>
  <c r="D463" i="1"/>
  <c r="G463" i="1" s="1"/>
  <c r="C463" i="1"/>
  <c r="H463" i="1" s="1"/>
  <c r="G462" i="1"/>
  <c r="D462" i="1"/>
  <c r="C462" i="1"/>
  <c r="H462" i="1" s="1"/>
  <c r="G461" i="1"/>
  <c r="D461" i="1"/>
  <c r="C461" i="1"/>
  <c r="D460" i="1"/>
  <c r="G459" i="1"/>
  <c r="D459" i="1"/>
  <c r="C459" i="1"/>
  <c r="H459" i="1" s="1"/>
  <c r="G458" i="1"/>
  <c r="D458" i="1"/>
  <c r="C458" i="1"/>
  <c r="D457" i="1"/>
  <c r="G457" i="1" s="1"/>
  <c r="C457" i="1"/>
  <c r="D456" i="1"/>
  <c r="G456" i="1" s="1"/>
  <c r="C456" i="1"/>
  <c r="H456" i="1" s="1"/>
  <c r="G455" i="1"/>
  <c r="D455" i="1"/>
  <c r="C455" i="1"/>
  <c r="H455" i="1" s="1"/>
  <c r="G454" i="1"/>
  <c r="D454" i="1"/>
  <c r="C454" i="1"/>
  <c r="G452" i="1"/>
  <c r="D452" i="1"/>
  <c r="C452" i="1"/>
  <c r="H452" i="1" s="1"/>
  <c r="G451" i="1"/>
  <c r="D451" i="1"/>
  <c r="C451" i="1"/>
  <c r="D450" i="1"/>
  <c r="G450" i="1" s="1"/>
  <c r="C450" i="1"/>
  <c r="D449" i="1"/>
  <c r="G449" i="1" s="1"/>
  <c r="C449" i="1"/>
  <c r="H449" i="1" s="1"/>
  <c r="G448" i="1"/>
  <c r="D448" i="1"/>
  <c r="C448" i="1"/>
  <c r="H448" i="1" s="1"/>
  <c r="G447" i="1"/>
  <c r="D447" i="1"/>
  <c r="C447" i="1"/>
  <c r="D446" i="1"/>
  <c r="G446" i="1" s="1"/>
  <c r="C446" i="1"/>
  <c r="D445" i="1"/>
  <c r="G445" i="1" s="1"/>
  <c r="C445" i="1"/>
  <c r="H445" i="1" s="1"/>
  <c r="G444" i="1"/>
  <c r="D444" i="1"/>
  <c r="C444" i="1"/>
  <c r="H444" i="1" s="1"/>
  <c r="G443" i="1"/>
  <c r="D443" i="1"/>
  <c r="C443" i="1"/>
  <c r="D442" i="1"/>
  <c r="G442" i="1" s="1"/>
  <c r="C442" i="1"/>
  <c r="D441" i="1"/>
  <c r="G441" i="1" s="1"/>
  <c r="C441" i="1"/>
  <c r="H441" i="1" s="1"/>
  <c r="G440" i="1"/>
  <c r="D440" i="1"/>
  <c r="C440" i="1"/>
  <c r="H440" i="1" s="1"/>
  <c r="G439" i="1"/>
  <c r="D439" i="1"/>
  <c r="C439" i="1"/>
  <c r="D438" i="1"/>
  <c r="G438" i="1" s="1"/>
  <c r="C438" i="1"/>
  <c r="D437" i="1"/>
  <c r="G437" i="1" s="1"/>
  <c r="C437" i="1"/>
  <c r="H437" i="1" s="1"/>
  <c r="G436" i="1"/>
  <c r="D436" i="1"/>
  <c r="C436" i="1"/>
  <c r="H436" i="1" s="1"/>
  <c r="G435" i="1"/>
  <c r="D435" i="1"/>
  <c r="C435" i="1"/>
  <c r="D434" i="1"/>
  <c r="G434" i="1" s="1"/>
  <c r="C434" i="1"/>
  <c r="D433" i="1"/>
  <c r="G433" i="1" s="1"/>
  <c r="C433" i="1"/>
  <c r="H433" i="1" s="1"/>
  <c r="G432" i="1"/>
  <c r="D432" i="1"/>
  <c r="C432" i="1"/>
  <c r="H432" i="1" s="1"/>
  <c r="G431" i="1"/>
  <c r="D431" i="1"/>
  <c r="C431" i="1"/>
  <c r="D430" i="1"/>
  <c r="G430" i="1" s="1"/>
  <c r="C430" i="1"/>
  <c r="D429" i="1"/>
  <c r="G429" i="1" s="1"/>
  <c r="C429" i="1"/>
  <c r="H429" i="1" s="1"/>
  <c r="G428" i="1"/>
  <c r="D428" i="1"/>
  <c r="C428" i="1"/>
  <c r="H428" i="1" s="1"/>
  <c r="G427" i="1"/>
  <c r="D427" i="1"/>
  <c r="C427" i="1"/>
  <c r="D426" i="1"/>
  <c r="G426" i="1" s="1"/>
  <c r="C426" i="1"/>
  <c r="D425" i="1"/>
  <c r="G425" i="1" s="1"/>
  <c r="C425" i="1"/>
  <c r="H425" i="1" s="1"/>
  <c r="G424" i="1"/>
  <c r="D424" i="1"/>
  <c r="C424" i="1"/>
  <c r="H424" i="1" s="1"/>
  <c r="G423" i="1"/>
  <c r="D423" i="1"/>
  <c r="C423" i="1"/>
  <c r="D422" i="1"/>
  <c r="G422" i="1" s="1"/>
  <c r="C422" i="1"/>
  <c r="D421" i="1"/>
  <c r="G421" i="1" s="1"/>
  <c r="C421" i="1"/>
  <c r="H421" i="1" s="1"/>
  <c r="G420" i="1"/>
  <c r="D420" i="1"/>
  <c r="C420" i="1"/>
  <c r="H420" i="1" s="1"/>
  <c r="G419" i="1"/>
  <c r="D419" i="1"/>
  <c r="C419" i="1"/>
  <c r="D418" i="1"/>
  <c r="G418" i="1" s="1"/>
  <c r="C418" i="1"/>
  <c r="D417" i="1"/>
  <c r="G417" i="1" s="1"/>
  <c r="C417" i="1"/>
  <c r="H417" i="1" s="1"/>
  <c r="G416" i="1"/>
  <c r="D416" i="1"/>
  <c r="C416" i="1"/>
  <c r="H416" i="1" s="1"/>
  <c r="D415" i="1"/>
  <c r="D413" i="1"/>
  <c r="C412" i="1"/>
  <c r="G406" i="1"/>
  <c r="D406" i="1"/>
  <c r="C406" i="1"/>
  <c r="H406" i="1" s="1"/>
  <c r="D405" i="1"/>
  <c r="G405" i="1" s="1"/>
  <c r="C405" i="1"/>
  <c r="D404" i="1"/>
  <c r="G404" i="1" s="1"/>
  <c r="C404" i="1"/>
  <c r="D401" i="1"/>
  <c r="G401" i="1" s="1"/>
  <c r="C401" i="1"/>
  <c r="H401" i="1" s="1"/>
  <c r="G400" i="1"/>
  <c r="D400" i="1"/>
  <c r="C400" i="1"/>
  <c r="H400" i="1" s="1"/>
  <c r="G399" i="1"/>
  <c r="D399" i="1"/>
  <c r="C399" i="1"/>
  <c r="D398" i="1"/>
  <c r="G398" i="1" s="1"/>
  <c r="C398" i="1"/>
  <c r="C397" i="1"/>
  <c r="G396" i="1"/>
  <c r="D396" i="1"/>
  <c r="C396" i="1"/>
  <c r="H396" i="1" s="1"/>
  <c r="G395" i="1"/>
  <c r="D395" i="1"/>
  <c r="C395" i="1"/>
  <c r="D394" i="1"/>
  <c r="G394" i="1" s="1"/>
  <c r="C394" i="1"/>
  <c r="D393" i="1"/>
  <c r="G393" i="1" s="1"/>
  <c r="C393" i="1"/>
  <c r="H393" i="1" s="1"/>
  <c r="G392" i="1"/>
  <c r="D392" i="1"/>
  <c r="C392" i="1"/>
  <c r="H392" i="1" s="1"/>
  <c r="D391" i="1"/>
  <c r="D390" i="1"/>
  <c r="G390" i="1" s="1"/>
  <c r="C390" i="1"/>
  <c r="H390" i="1" s="1"/>
  <c r="D389" i="1"/>
  <c r="C389" i="1"/>
  <c r="G388" i="1"/>
  <c r="D388" i="1"/>
  <c r="C388" i="1"/>
  <c r="D387" i="1"/>
  <c r="G387" i="1" s="1"/>
  <c r="C387" i="1"/>
  <c r="D386" i="1"/>
  <c r="G386" i="1" s="1"/>
  <c r="C386" i="1"/>
  <c r="H386" i="1" s="1"/>
  <c r="G385" i="1"/>
  <c r="D385" i="1"/>
  <c r="C385" i="1"/>
  <c r="H385" i="1" s="1"/>
  <c r="G384" i="1"/>
  <c r="D384" i="1"/>
  <c r="C384" i="1"/>
  <c r="D383" i="1"/>
  <c r="G383" i="1" s="1"/>
  <c r="C383" i="1"/>
  <c r="D382" i="1"/>
  <c r="G382" i="1" s="1"/>
  <c r="C382" i="1"/>
  <c r="H382" i="1" s="1"/>
  <c r="G381" i="1"/>
  <c r="D381" i="1"/>
  <c r="C381" i="1"/>
  <c r="H381" i="1" s="1"/>
  <c r="G380" i="1"/>
  <c r="D380" i="1"/>
  <c r="C380" i="1"/>
  <c r="D379" i="1"/>
  <c r="G379" i="1" s="1"/>
  <c r="C379" i="1"/>
  <c r="D378" i="1"/>
  <c r="G377" i="1"/>
  <c r="D377" i="1"/>
  <c r="C377" i="1"/>
  <c r="H377" i="1" s="1"/>
  <c r="G376" i="1"/>
  <c r="D376" i="1"/>
  <c r="C376" i="1"/>
  <c r="D375" i="1"/>
  <c r="G375" i="1" s="1"/>
  <c r="C375" i="1"/>
  <c r="D374" i="1"/>
  <c r="G374" i="1" s="1"/>
  <c r="C374" i="1"/>
  <c r="H374" i="1" s="1"/>
  <c r="G373" i="1"/>
  <c r="D373" i="1"/>
  <c r="C373" i="1"/>
  <c r="H373" i="1" s="1"/>
  <c r="G372" i="1"/>
  <c r="D372" i="1"/>
  <c r="C372" i="1"/>
  <c r="D371" i="1"/>
  <c r="C371" i="1"/>
  <c r="D370" i="1"/>
  <c r="C370" i="1"/>
  <c r="H370" i="1" s="1"/>
  <c r="G369" i="1"/>
  <c r="D369" i="1"/>
  <c r="C369" i="1"/>
  <c r="H369" i="1" s="1"/>
  <c r="D368" i="1"/>
  <c r="C368" i="1"/>
  <c r="G368" i="1" s="1"/>
  <c r="D367" i="1"/>
  <c r="G367" i="1" s="1"/>
  <c r="C367" i="1"/>
  <c r="D366" i="1"/>
  <c r="C366" i="1"/>
  <c r="H366" i="1" s="1"/>
  <c r="D365" i="1"/>
  <c r="C365" i="1"/>
  <c r="H365" i="1" s="1"/>
  <c r="D364" i="1"/>
  <c r="C364" i="1"/>
  <c r="G364" i="1" s="1"/>
  <c r="D363" i="1"/>
  <c r="C363" i="1"/>
  <c r="D362" i="1"/>
  <c r="C362" i="1"/>
  <c r="H362" i="1" s="1"/>
  <c r="D361" i="1"/>
  <c r="G361" i="1" s="1"/>
  <c r="C361" i="1"/>
  <c r="H361" i="1" s="1"/>
  <c r="G360" i="1"/>
  <c r="D360" i="1"/>
  <c r="C360" i="1"/>
  <c r="G357" i="1"/>
  <c r="D357" i="1"/>
  <c r="C357" i="1"/>
  <c r="D356" i="1"/>
  <c r="G356" i="1" s="1"/>
  <c r="C356" i="1"/>
  <c r="D355" i="1"/>
  <c r="G355" i="1" s="1"/>
  <c r="C355" i="1"/>
  <c r="H355" i="1" s="1"/>
  <c r="G354" i="1"/>
  <c r="D354" i="1"/>
  <c r="C354" i="1"/>
  <c r="H354" i="1" s="1"/>
  <c r="G353" i="1"/>
  <c r="D353" i="1"/>
  <c r="C353" i="1"/>
  <c r="D352" i="1"/>
  <c r="G352" i="1" s="1"/>
  <c r="C352" i="1"/>
  <c r="D351" i="1"/>
  <c r="G351" i="1" s="1"/>
  <c r="C351" i="1"/>
  <c r="H351" i="1" s="1"/>
  <c r="G350" i="1"/>
  <c r="D350" i="1"/>
  <c r="C350" i="1"/>
  <c r="H350" i="1" s="1"/>
  <c r="G349" i="1"/>
  <c r="D349" i="1"/>
  <c r="C349" i="1"/>
  <c r="D348" i="1"/>
  <c r="C348" i="1"/>
  <c r="D347" i="1"/>
  <c r="G347" i="1" s="1"/>
  <c r="C347" i="1"/>
  <c r="H347" i="1" s="1"/>
  <c r="D346" i="1"/>
  <c r="D344" i="1"/>
  <c r="G344" i="1" s="1"/>
  <c r="C344" i="1"/>
  <c r="H344" i="1" s="1"/>
  <c r="G343" i="1"/>
  <c r="D343" i="1"/>
  <c r="C343" i="1"/>
  <c r="H343" i="1" s="1"/>
  <c r="G342" i="1"/>
  <c r="D342" i="1"/>
  <c r="C342" i="1"/>
  <c r="D341" i="1"/>
  <c r="G341" i="1" s="1"/>
  <c r="C341" i="1"/>
  <c r="D340" i="1"/>
  <c r="G340" i="1" s="1"/>
  <c r="C340" i="1"/>
  <c r="H340" i="1" s="1"/>
  <c r="G339" i="1"/>
  <c r="D339" i="1"/>
  <c r="C339" i="1"/>
  <c r="H339" i="1" s="1"/>
  <c r="G338" i="1"/>
  <c r="D338" i="1"/>
  <c r="C338" i="1"/>
  <c r="D337" i="1"/>
  <c r="G337" i="1" s="1"/>
  <c r="C337" i="1"/>
  <c r="D336" i="1"/>
  <c r="G336" i="1" s="1"/>
  <c r="C336" i="1"/>
  <c r="H336" i="1" s="1"/>
  <c r="G335" i="1"/>
  <c r="D335" i="1"/>
  <c r="C335" i="1"/>
  <c r="H335" i="1" s="1"/>
  <c r="G334" i="1"/>
  <c r="D334" i="1"/>
  <c r="C334" i="1"/>
  <c r="D333" i="1"/>
  <c r="G333" i="1" s="1"/>
  <c r="C333" i="1"/>
  <c r="D332" i="1"/>
  <c r="G332" i="1" s="1"/>
  <c r="C332" i="1"/>
  <c r="H332" i="1" s="1"/>
  <c r="G331" i="1"/>
  <c r="D331" i="1"/>
  <c r="C331" i="1"/>
  <c r="H331" i="1" s="1"/>
  <c r="G330" i="1"/>
  <c r="D330" i="1"/>
  <c r="C330" i="1"/>
  <c r="D329" i="1"/>
  <c r="G329" i="1" s="1"/>
  <c r="C329" i="1"/>
  <c r="D328" i="1"/>
  <c r="G328" i="1" s="1"/>
  <c r="C328" i="1"/>
  <c r="H328" i="1" s="1"/>
  <c r="G327" i="1"/>
  <c r="D327" i="1"/>
  <c r="C327" i="1"/>
  <c r="H327" i="1" s="1"/>
  <c r="G326" i="1"/>
  <c r="D326" i="1"/>
  <c r="C326" i="1"/>
  <c r="D325" i="1"/>
  <c r="G325" i="1" s="1"/>
  <c r="C325" i="1"/>
  <c r="D324" i="1"/>
  <c r="C324" i="1"/>
  <c r="H324" i="1" s="1"/>
  <c r="G323" i="1"/>
  <c r="D323" i="1"/>
  <c r="C323" i="1"/>
  <c r="H323" i="1" s="1"/>
  <c r="D322" i="1"/>
  <c r="C322" i="1"/>
  <c r="D321" i="1"/>
  <c r="C321" i="1"/>
  <c r="D320" i="1"/>
  <c r="G320" i="1" s="1"/>
  <c r="C320" i="1"/>
  <c r="H320" i="1" s="1"/>
  <c r="D319" i="1"/>
  <c r="C319" i="1"/>
  <c r="H319" i="1" s="1"/>
  <c r="G318" i="1"/>
  <c r="D318" i="1"/>
  <c r="C318" i="1"/>
  <c r="D317" i="1"/>
  <c r="G317" i="1" s="1"/>
  <c r="C317" i="1"/>
  <c r="D316" i="1"/>
  <c r="G316" i="1" s="1"/>
  <c r="C316" i="1"/>
  <c r="H316" i="1" s="1"/>
  <c r="G315" i="1"/>
  <c r="D315" i="1"/>
  <c r="C315" i="1"/>
  <c r="H315" i="1" s="1"/>
  <c r="G314" i="1"/>
  <c r="D314" i="1"/>
  <c r="C314" i="1"/>
  <c r="D313" i="1"/>
  <c r="G313" i="1" s="1"/>
  <c r="C313" i="1"/>
  <c r="D312" i="1"/>
  <c r="G311" i="1"/>
  <c r="D311" i="1"/>
  <c r="C311" i="1"/>
  <c r="H311" i="1" s="1"/>
  <c r="G310" i="1"/>
  <c r="D310" i="1"/>
  <c r="C310" i="1"/>
  <c r="D309" i="1"/>
  <c r="C309" i="1"/>
  <c r="D308" i="1"/>
  <c r="C308" i="1"/>
  <c r="D307" i="1"/>
  <c r="C307" i="1"/>
  <c r="H307" i="1" s="1"/>
  <c r="D306" i="1"/>
  <c r="D305" i="1"/>
  <c r="G305" i="1" s="1"/>
  <c r="C305" i="1"/>
  <c r="D304" i="1"/>
  <c r="G304" i="1" s="1"/>
  <c r="C304" i="1"/>
  <c r="H304" i="1" s="1"/>
  <c r="D303" i="1"/>
  <c r="C303" i="1"/>
  <c r="H303" i="1" s="1"/>
  <c r="G302" i="1"/>
  <c r="D302" i="1"/>
  <c r="C302" i="1"/>
  <c r="D301" i="1"/>
  <c r="G301" i="1" s="1"/>
  <c r="C301" i="1"/>
  <c r="D300" i="1"/>
  <c r="G300" i="1" s="1"/>
  <c r="C300" i="1"/>
  <c r="H300" i="1" s="1"/>
  <c r="D299" i="1"/>
  <c r="C299" i="1"/>
  <c r="G298" i="1"/>
  <c r="D298" i="1"/>
  <c r="C298" i="1"/>
  <c r="D297" i="1"/>
  <c r="G297" i="1" s="1"/>
  <c r="C297" i="1"/>
  <c r="D296" i="1"/>
  <c r="C296" i="1"/>
  <c r="G292" i="1"/>
  <c r="D292" i="1"/>
  <c r="C292" i="1"/>
  <c r="H292" i="1" s="1"/>
  <c r="D291" i="1"/>
  <c r="C291" i="1"/>
  <c r="D290" i="1"/>
  <c r="C290" i="1"/>
  <c r="D289" i="1"/>
  <c r="G289" i="1" s="1"/>
  <c r="C289" i="1"/>
  <c r="H289" i="1" s="1"/>
  <c r="D288" i="1"/>
  <c r="C288" i="1"/>
  <c r="D284" i="1"/>
  <c r="G284" i="1" s="1"/>
  <c r="C284" i="1"/>
  <c r="H284" i="1" s="1"/>
  <c r="G283" i="1"/>
  <c r="D283" i="1"/>
  <c r="C283" i="1"/>
  <c r="H283" i="1" s="1"/>
  <c r="G282" i="1"/>
  <c r="D282" i="1"/>
  <c r="C282" i="1"/>
  <c r="D281" i="1"/>
  <c r="G281" i="1" s="1"/>
  <c r="C281" i="1"/>
  <c r="D280" i="1"/>
  <c r="G280" i="1" s="1"/>
  <c r="C280" i="1"/>
  <c r="H280" i="1" s="1"/>
  <c r="G279" i="1"/>
  <c r="D279" i="1"/>
  <c r="C279" i="1"/>
  <c r="H279" i="1" s="1"/>
  <c r="G278" i="1"/>
  <c r="D278" i="1"/>
  <c r="C278" i="1"/>
  <c r="D277" i="1"/>
  <c r="G277" i="1" s="1"/>
  <c r="C277" i="1"/>
  <c r="D276" i="1"/>
  <c r="C276" i="1"/>
  <c r="H276" i="1" s="1"/>
  <c r="D275" i="1"/>
  <c r="G274" i="1"/>
  <c r="D274" i="1"/>
  <c r="C274" i="1"/>
  <c r="D273" i="1"/>
  <c r="G273" i="1" s="1"/>
  <c r="C273" i="1"/>
  <c r="D272" i="1"/>
  <c r="G272" i="1" s="1"/>
  <c r="C272" i="1"/>
  <c r="H272" i="1" s="1"/>
  <c r="G271" i="1"/>
  <c r="D271" i="1"/>
  <c r="C271" i="1"/>
  <c r="H271" i="1" s="1"/>
  <c r="G270" i="1"/>
  <c r="D270" i="1"/>
  <c r="C270" i="1"/>
  <c r="D269" i="1"/>
  <c r="G269" i="1" s="1"/>
  <c r="C269" i="1"/>
  <c r="D268" i="1"/>
  <c r="G268" i="1" s="1"/>
  <c r="C268" i="1"/>
  <c r="H268" i="1" s="1"/>
  <c r="G267" i="1"/>
  <c r="D267" i="1"/>
  <c r="C267" i="1"/>
  <c r="H267" i="1" s="1"/>
  <c r="D266" i="1"/>
  <c r="C266" i="1"/>
  <c r="D265" i="1"/>
  <c r="G265" i="1" s="1"/>
  <c r="C265" i="1"/>
  <c r="C264" i="1"/>
  <c r="G263" i="1"/>
  <c r="D263" i="1"/>
  <c r="C263" i="1"/>
  <c r="H263" i="1" s="1"/>
  <c r="G262" i="1"/>
  <c r="D262" i="1"/>
  <c r="C262" i="1"/>
  <c r="D261" i="1"/>
  <c r="C261" i="1"/>
  <c r="D260" i="1"/>
  <c r="D258" i="1"/>
  <c r="G258" i="1" s="1"/>
  <c r="C258" i="1"/>
  <c r="D257" i="1"/>
  <c r="C257" i="1"/>
  <c r="H257" i="1" s="1"/>
  <c r="D256" i="1"/>
  <c r="C256" i="1"/>
  <c r="H256" i="1" s="1"/>
  <c r="C255" i="1"/>
  <c r="D254" i="1"/>
  <c r="G254" i="1" s="1"/>
  <c r="C254" i="1"/>
  <c r="D253" i="1"/>
  <c r="G253" i="1" s="1"/>
  <c r="C253" i="1"/>
  <c r="H253" i="1" s="1"/>
  <c r="G252" i="1"/>
  <c r="D252" i="1"/>
  <c r="C252" i="1"/>
  <c r="H252" i="1" s="1"/>
  <c r="G251" i="1"/>
  <c r="D251" i="1"/>
  <c r="C251" i="1"/>
  <c r="D250" i="1"/>
  <c r="G250" i="1" s="1"/>
  <c r="C250" i="1"/>
  <c r="D249" i="1"/>
  <c r="G249" i="1" s="1"/>
  <c r="C249" i="1"/>
  <c r="H249" i="1" s="1"/>
  <c r="D247" i="1"/>
  <c r="G247" i="1" s="1"/>
  <c r="C247" i="1"/>
  <c r="D246" i="1"/>
  <c r="G246" i="1" s="1"/>
  <c r="C246" i="1"/>
  <c r="H246" i="1" s="1"/>
  <c r="G245" i="1"/>
  <c r="D245" i="1"/>
  <c r="C245" i="1"/>
  <c r="H245" i="1" s="1"/>
  <c r="G244" i="1"/>
  <c r="D244" i="1"/>
  <c r="C244" i="1"/>
  <c r="D243" i="1"/>
  <c r="G243" i="1" s="1"/>
  <c r="C243" i="1"/>
  <c r="D242" i="1"/>
  <c r="G242" i="1" s="1"/>
  <c r="C242" i="1"/>
  <c r="H242" i="1" s="1"/>
  <c r="G241" i="1"/>
  <c r="D241" i="1"/>
  <c r="C241" i="1"/>
  <c r="H241" i="1" s="1"/>
  <c r="G240" i="1"/>
  <c r="D240" i="1"/>
  <c r="C240" i="1"/>
  <c r="D239" i="1"/>
  <c r="C239" i="1"/>
  <c r="D238" i="1"/>
  <c r="C238" i="1"/>
  <c r="H238" i="1" s="1"/>
  <c r="D237" i="1"/>
  <c r="C237" i="1"/>
  <c r="H237" i="1" s="1"/>
  <c r="D236" i="1"/>
  <c r="D235" i="1"/>
  <c r="G235" i="1" s="1"/>
  <c r="C235" i="1"/>
  <c r="D234" i="1"/>
  <c r="G234" i="1" s="1"/>
  <c r="C234" i="1"/>
  <c r="H234" i="1" s="1"/>
  <c r="G233" i="1"/>
  <c r="D233" i="1"/>
  <c r="C233" i="1"/>
  <c r="H233" i="1" s="1"/>
  <c r="G232" i="1"/>
  <c r="D232" i="1"/>
  <c r="C232" i="1"/>
  <c r="D231" i="1"/>
  <c r="G231" i="1" s="1"/>
  <c r="C231" i="1"/>
  <c r="D230" i="1"/>
  <c r="G230" i="1" s="1"/>
  <c r="C230" i="1"/>
  <c r="H230" i="1" s="1"/>
  <c r="D229" i="1"/>
  <c r="C229" i="1"/>
  <c r="H229" i="1" s="1"/>
  <c r="G228" i="1"/>
  <c r="D228" i="1"/>
  <c r="C228" i="1"/>
  <c r="D227" i="1"/>
  <c r="D226" i="1"/>
  <c r="G226" i="1" s="1"/>
  <c r="C226" i="1"/>
  <c r="H226" i="1" s="1"/>
  <c r="G225" i="1"/>
  <c r="D225" i="1"/>
  <c r="C225" i="1"/>
  <c r="H225" i="1" s="1"/>
  <c r="G224" i="1"/>
  <c r="D224" i="1"/>
  <c r="C224" i="1"/>
  <c r="D223" i="1"/>
  <c r="G223" i="1" s="1"/>
  <c r="C223" i="1"/>
  <c r="D222" i="1"/>
  <c r="G222" i="1" s="1"/>
  <c r="C222" i="1"/>
  <c r="H222" i="1" s="1"/>
  <c r="G221" i="1"/>
  <c r="D221" i="1"/>
  <c r="C221" i="1"/>
  <c r="H221" i="1" s="1"/>
  <c r="D219" i="1"/>
  <c r="G219" i="1" s="1"/>
  <c r="C219" i="1"/>
  <c r="H219" i="1" s="1"/>
  <c r="G218" i="1"/>
  <c r="D218" i="1"/>
  <c r="C218" i="1"/>
  <c r="H218" i="1" s="1"/>
  <c r="D217" i="1"/>
  <c r="C217" i="1"/>
  <c r="D216" i="1"/>
  <c r="G216" i="1" s="1"/>
  <c r="C216" i="1"/>
  <c r="D215" i="1"/>
  <c r="D214" i="1"/>
  <c r="C214" i="1"/>
  <c r="H214" i="1" s="1"/>
  <c r="G213" i="1"/>
  <c r="D213" i="1"/>
  <c r="C213" i="1"/>
  <c r="D212" i="1"/>
  <c r="C212" i="1"/>
  <c r="D210" i="1"/>
  <c r="C210" i="1"/>
  <c r="H210" i="1" s="1"/>
  <c r="D209" i="1"/>
  <c r="C209" i="1"/>
  <c r="G209" i="1" s="1"/>
  <c r="D208" i="1"/>
  <c r="G208" i="1" s="1"/>
  <c r="C208" i="1"/>
  <c r="D207" i="1"/>
  <c r="G207" i="1" s="1"/>
  <c r="C207" i="1"/>
  <c r="H207" i="1" s="1"/>
  <c r="D206" i="1"/>
  <c r="G205" i="1"/>
  <c r="D205" i="1"/>
  <c r="C205" i="1"/>
  <c r="D204" i="1"/>
  <c r="G204" i="1" s="1"/>
  <c r="C204" i="1"/>
  <c r="D203" i="1"/>
  <c r="G203" i="1" s="1"/>
  <c r="C203" i="1"/>
  <c r="H203" i="1" s="1"/>
  <c r="G202" i="1"/>
  <c r="D202" i="1"/>
  <c r="C202" i="1"/>
  <c r="H202" i="1" s="1"/>
  <c r="G201" i="1"/>
  <c r="D201" i="1"/>
  <c r="C201" i="1"/>
  <c r="D200" i="1"/>
  <c r="G200" i="1" s="1"/>
  <c r="C200" i="1"/>
  <c r="D199" i="1"/>
  <c r="G199" i="1" s="1"/>
  <c r="C199" i="1"/>
  <c r="H199" i="1" s="1"/>
  <c r="G198" i="1"/>
  <c r="D198" i="1"/>
  <c r="C198" i="1"/>
  <c r="H198" i="1" s="1"/>
  <c r="G197" i="1"/>
  <c r="D197" i="1"/>
  <c r="C197" i="1"/>
  <c r="D196" i="1"/>
  <c r="G196" i="1" s="1"/>
  <c r="C196" i="1"/>
  <c r="D195" i="1"/>
  <c r="G195" i="1" s="1"/>
  <c r="C195" i="1"/>
  <c r="H195" i="1" s="1"/>
  <c r="G194" i="1"/>
  <c r="D194" i="1"/>
  <c r="C194" i="1"/>
  <c r="H194" i="1" s="1"/>
  <c r="G193" i="1"/>
  <c r="D193" i="1"/>
  <c r="C193" i="1"/>
  <c r="D191" i="1"/>
  <c r="C191" i="1"/>
  <c r="G190" i="1"/>
  <c r="D190" i="1"/>
  <c r="C190" i="1"/>
  <c r="H190" i="1" s="1"/>
  <c r="D189" i="1"/>
  <c r="C189" i="1"/>
  <c r="D188" i="1"/>
  <c r="C188" i="1"/>
  <c r="D187" i="1"/>
  <c r="C187" i="1"/>
  <c r="H187" i="1" s="1"/>
  <c r="D186" i="1"/>
  <c r="C186" i="1"/>
  <c r="H186" i="1" s="1"/>
  <c r="D185" i="1"/>
  <c r="G185" i="1" s="1"/>
  <c r="C185" i="1"/>
  <c r="D183" i="1"/>
  <c r="C183" i="1"/>
  <c r="H183" i="1" s="1"/>
  <c r="D182" i="1"/>
  <c r="C182" i="1"/>
  <c r="D181" i="1"/>
  <c r="C181" i="1"/>
  <c r="D180" i="1"/>
  <c r="C180" i="1"/>
  <c r="D179" i="1"/>
  <c r="C179" i="1"/>
  <c r="H179" i="1" s="1"/>
  <c r="D178" i="1"/>
  <c r="C178" i="1"/>
  <c r="H178" i="1" s="1"/>
  <c r="D177" i="1"/>
  <c r="C177" i="1"/>
  <c r="D176" i="1"/>
  <c r="C176" i="1"/>
  <c r="D175" i="1"/>
  <c r="C175" i="1"/>
  <c r="D174" i="1"/>
  <c r="C174" i="1"/>
  <c r="H174" i="1" s="1"/>
  <c r="D172" i="1"/>
  <c r="C172" i="1"/>
  <c r="D171" i="1"/>
  <c r="G171" i="1" s="1"/>
  <c r="C171" i="1"/>
  <c r="H171" i="1" s="1"/>
  <c r="D170" i="1"/>
  <c r="C170" i="1"/>
  <c r="H170" i="1" s="1"/>
  <c r="D169" i="1"/>
  <c r="C169" i="1"/>
  <c r="D168" i="1"/>
  <c r="C168" i="1"/>
  <c r="D167" i="1"/>
  <c r="C167" i="1"/>
  <c r="H167" i="1" s="1"/>
  <c r="D166" i="1"/>
  <c r="C166" i="1"/>
  <c r="H166" i="1" s="1"/>
  <c r="D164" i="1"/>
  <c r="G164" i="1" s="1"/>
  <c r="C164" i="1"/>
  <c r="D163" i="1"/>
  <c r="C163" i="1"/>
  <c r="D162" i="1"/>
  <c r="C162" i="1"/>
  <c r="H162" i="1" s="1"/>
  <c r="D161" i="1"/>
  <c r="C161" i="1"/>
  <c r="G158" i="1"/>
  <c r="D158" i="1"/>
  <c r="C158" i="1"/>
  <c r="D157" i="1"/>
  <c r="C157" i="1"/>
  <c r="D156" i="1"/>
  <c r="G156" i="1" s="1"/>
  <c r="C156" i="1"/>
  <c r="H156" i="1" s="1"/>
  <c r="D155" i="1"/>
  <c r="G155" i="1" s="1"/>
  <c r="C155" i="1"/>
  <c r="D154" i="1"/>
  <c r="C154" i="1"/>
  <c r="D153" i="1"/>
  <c r="G153" i="1" s="1"/>
  <c r="C153" i="1"/>
  <c r="D152" i="1"/>
  <c r="C152" i="1"/>
  <c r="H152" i="1" s="1"/>
  <c r="D151" i="1"/>
  <c r="C151" i="1"/>
  <c r="H151" i="1" s="1"/>
  <c r="D150" i="1"/>
  <c r="C150" i="1"/>
  <c r="G150" i="1" s="1"/>
  <c r="D146" i="1"/>
  <c r="C146" i="1"/>
  <c r="H146" i="1" s="1"/>
  <c r="D145" i="1"/>
  <c r="C145" i="1"/>
  <c r="G144" i="1"/>
  <c r="D144" i="1"/>
  <c r="C144" i="1"/>
  <c r="D143" i="1"/>
  <c r="G143" i="1" s="1"/>
  <c r="C143" i="1"/>
  <c r="D142" i="1"/>
  <c r="G142" i="1" s="1"/>
  <c r="C142" i="1"/>
  <c r="G141" i="1"/>
  <c r="D141" i="1"/>
  <c r="C141" i="1"/>
  <c r="H141" i="1" s="1"/>
  <c r="G140" i="1"/>
  <c r="D140" i="1"/>
  <c r="C140" i="1"/>
  <c r="D139" i="1"/>
  <c r="G139" i="1" s="1"/>
  <c r="C139" i="1"/>
  <c r="D138" i="1"/>
  <c r="G138" i="1" s="1"/>
  <c r="C138" i="1"/>
  <c r="H138" i="1" s="1"/>
  <c r="G137" i="1"/>
  <c r="D137" i="1"/>
  <c r="C137" i="1"/>
  <c r="H137" i="1" s="1"/>
  <c r="D136" i="1"/>
  <c r="C136" i="1"/>
  <c r="D135" i="1"/>
  <c r="G134" i="1"/>
  <c r="D134" i="1"/>
  <c r="C134" i="1"/>
  <c r="H134" i="1" s="1"/>
  <c r="G133" i="1"/>
  <c r="D133" i="1"/>
  <c r="C133" i="1"/>
  <c r="D132" i="1"/>
  <c r="G132" i="1" s="1"/>
  <c r="C132" i="1"/>
  <c r="D131" i="1"/>
  <c r="G131" i="1" s="1"/>
  <c r="C131" i="1"/>
  <c r="H131" i="1" s="1"/>
  <c r="G130" i="1"/>
  <c r="D130" i="1"/>
  <c r="C130" i="1"/>
  <c r="H130" i="1" s="1"/>
  <c r="D129" i="1"/>
  <c r="D128" i="1"/>
  <c r="G128" i="1" s="1"/>
  <c r="C128" i="1"/>
  <c r="H128" i="1" s="1"/>
  <c r="G127" i="1"/>
  <c r="D127" i="1"/>
  <c r="C127" i="1"/>
  <c r="H127" i="1" s="1"/>
  <c r="D126" i="1"/>
  <c r="C126" i="1"/>
  <c r="G126" i="1" s="1"/>
  <c r="D125" i="1"/>
  <c r="C125" i="1"/>
  <c r="D124" i="1"/>
  <c r="C124" i="1"/>
  <c r="H124" i="1" s="1"/>
  <c r="D123" i="1"/>
  <c r="C123" i="1"/>
  <c r="D122" i="1"/>
  <c r="C122" i="1"/>
  <c r="G122" i="1" s="1"/>
  <c r="G119" i="1"/>
  <c r="D119" i="1"/>
  <c r="C119" i="1"/>
  <c r="H119" i="1" s="1"/>
  <c r="D118" i="1"/>
  <c r="C118" i="1"/>
  <c r="D117" i="1"/>
  <c r="C117" i="1"/>
  <c r="D116" i="1"/>
  <c r="G115" i="1"/>
  <c r="D115" i="1"/>
  <c r="C115" i="1"/>
  <c r="H115" i="1" s="1"/>
  <c r="G114" i="1"/>
  <c r="D114" i="1"/>
  <c r="C114" i="1"/>
  <c r="D113" i="1"/>
  <c r="C113" i="1"/>
  <c r="D112" i="1"/>
  <c r="G112" i="1" s="1"/>
  <c r="C112" i="1"/>
  <c r="H112" i="1" s="1"/>
  <c r="D111" i="1"/>
  <c r="C111" i="1"/>
  <c r="H111" i="1" s="1"/>
  <c r="D110" i="1"/>
  <c r="C110" i="1"/>
  <c r="D109" i="1"/>
  <c r="C109" i="1"/>
  <c r="D108" i="1"/>
  <c r="D107" i="1"/>
  <c r="C107" i="1"/>
  <c r="G107" i="1" s="1"/>
  <c r="D106" i="1"/>
  <c r="C106" i="1"/>
  <c r="D105" i="1"/>
  <c r="G105" i="1" s="1"/>
  <c r="C105" i="1"/>
  <c r="H105" i="1" s="1"/>
  <c r="G104" i="1"/>
  <c r="D104" i="1"/>
  <c r="C104" i="1"/>
  <c r="H104" i="1" s="1"/>
  <c r="D103" i="1"/>
  <c r="G101" i="1"/>
  <c r="D101" i="1"/>
  <c r="C101" i="1"/>
  <c r="H101" i="1" s="1"/>
  <c r="G100" i="1"/>
  <c r="D100" i="1"/>
  <c r="C100" i="1"/>
  <c r="D99" i="1"/>
  <c r="G99" i="1" s="1"/>
  <c r="C99" i="1"/>
  <c r="D98" i="1"/>
  <c r="G98" i="1" s="1"/>
  <c r="C98" i="1"/>
  <c r="H98" i="1" s="1"/>
  <c r="G97" i="1"/>
  <c r="D97" i="1"/>
  <c r="C97" i="1"/>
  <c r="H97" i="1" s="1"/>
  <c r="G96" i="1"/>
  <c r="D96" i="1"/>
  <c r="C96" i="1"/>
  <c r="D95" i="1"/>
  <c r="G95" i="1" s="1"/>
  <c r="C95" i="1"/>
  <c r="D94" i="1"/>
  <c r="G94" i="1" s="1"/>
  <c r="C94" i="1"/>
  <c r="H94" i="1" s="1"/>
  <c r="G93" i="1"/>
  <c r="D93" i="1"/>
  <c r="C93" i="1"/>
  <c r="H93" i="1" s="1"/>
  <c r="G92" i="1"/>
  <c r="D92" i="1"/>
  <c r="C92" i="1"/>
  <c r="D91" i="1"/>
  <c r="G91" i="1" s="1"/>
  <c r="C91" i="1"/>
  <c r="D90" i="1"/>
  <c r="C90" i="1"/>
  <c r="H90" i="1" s="1"/>
  <c r="D89" i="1"/>
  <c r="C89" i="1"/>
  <c r="D88" i="1"/>
  <c r="C88" i="1"/>
  <c r="D87" i="1"/>
  <c r="D86" i="1"/>
  <c r="G86" i="1" s="1"/>
  <c r="C86" i="1"/>
  <c r="H86" i="1" s="1"/>
  <c r="D85" i="1"/>
  <c r="G85" i="1" s="1"/>
  <c r="C85" i="1"/>
  <c r="G84" i="1"/>
  <c r="D84" i="1"/>
  <c r="C84" i="1"/>
  <c r="D83" i="1"/>
  <c r="G83" i="1" s="1"/>
  <c r="C83" i="1"/>
  <c r="D82" i="1"/>
  <c r="C82" i="1"/>
  <c r="H82" i="1" s="1"/>
  <c r="D81" i="1"/>
  <c r="C81" i="1"/>
  <c r="H81" i="1" s="1"/>
  <c r="G80" i="1"/>
  <c r="D80" i="1"/>
  <c r="C80" i="1"/>
  <c r="D77" i="1"/>
  <c r="G77" i="1" s="1"/>
  <c r="C77" i="1"/>
  <c r="D76" i="1"/>
  <c r="G76" i="1" s="1"/>
  <c r="C76" i="1"/>
  <c r="H76" i="1" s="1"/>
  <c r="G75" i="1"/>
  <c r="D75" i="1"/>
  <c r="C75" i="1"/>
  <c r="H75" i="1" s="1"/>
  <c r="G74" i="1"/>
  <c r="D74" i="1"/>
  <c r="C74" i="1"/>
  <c r="D73" i="1"/>
  <c r="G73" i="1" s="1"/>
  <c r="C73" i="1"/>
  <c r="D72" i="1"/>
  <c r="C72" i="1"/>
  <c r="D71" i="1"/>
  <c r="C71" i="1"/>
  <c r="H71" i="1" s="1"/>
  <c r="D70" i="1"/>
  <c r="C70" i="1"/>
  <c r="D69" i="1"/>
  <c r="G69" i="1" s="1"/>
  <c r="C69" i="1"/>
  <c r="D68" i="1"/>
  <c r="G68" i="1" s="1"/>
  <c r="C68" i="1"/>
  <c r="H68" i="1" s="1"/>
  <c r="D67" i="1"/>
  <c r="D66" i="1"/>
  <c r="G66" i="1" s="1"/>
  <c r="C66" i="1"/>
  <c r="D65" i="1"/>
  <c r="G65" i="1" s="1"/>
  <c r="C65" i="1"/>
  <c r="H65" i="1" s="1"/>
  <c r="D64" i="1"/>
  <c r="D63" i="1"/>
  <c r="G63" i="1" s="1"/>
  <c r="C63" i="1"/>
  <c r="D62" i="1"/>
  <c r="C62" i="1"/>
  <c r="H62" i="1" s="1"/>
  <c r="D61" i="1"/>
  <c r="D60" i="1"/>
  <c r="C60" i="1"/>
  <c r="D59" i="1"/>
  <c r="C59" i="1"/>
  <c r="D57" i="1"/>
  <c r="C57" i="1"/>
  <c r="G57" i="1" s="1"/>
  <c r="D56" i="1"/>
  <c r="C56" i="1"/>
  <c r="G54" i="1"/>
  <c r="D54" i="1"/>
  <c r="C54" i="1"/>
  <c r="H54" i="1" s="1"/>
  <c r="G53" i="1"/>
  <c r="D53" i="1"/>
  <c r="C53" i="1"/>
  <c r="D52" i="1"/>
  <c r="G52" i="1" s="1"/>
  <c r="C52" i="1"/>
  <c r="D51" i="1"/>
  <c r="C51" i="1"/>
  <c r="H51" i="1" s="1"/>
  <c r="C50" i="1"/>
  <c r="G49" i="1"/>
  <c r="D49" i="1"/>
  <c r="C49" i="1"/>
  <c r="D48" i="1"/>
  <c r="G48" i="1" s="1"/>
  <c r="C48" i="1"/>
  <c r="D47" i="1"/>
  <c r="G47" i="1" s="1"/>
  <c r="C47" i="1"/>
  <c r="H47" i="1" s="1"/>
  <c r="D45" i="1"/>
  <c r="G45" i="1" s="1"/>
  <c r="C45" i="1"/>
  <c r="D44" i="1"/>
  <c r="G44" i="1" s="1"/>
  <c r="C44" i="1"/>
  <c r="H44" i="1" s="1"/>
  <c r="G43" i="1"/>
  <c r="D43" i="1"/>
  <c r="C43" i="1"/>
  <c r="H43" i="1" s="1"/>
  <c r="G42" i="1"/>
  <c r="D42" i="1"/>
  <c r="C42" i="1"/>
  <c r="D41" i="1"/>
  <c r="G41" i="1" s="1"/>
  <c r="C41" i="1"/>
  <c r="D40" i="1"/>
  <c r="G39" i="1"/>
  <c r="D39" i="1"/>
  <c r="C39" i="1"/>
  <c r="D38" i="1"/>
  <c r="G38" i="1" s="1"/>
  <c r="C38" i="1"/>
  <c r="D37" i="1"/>
  <c r="G37" i="1" s="1"/>
  <c r="C37" i="1"/>
  <c r="H37" i="1" s="1"/>
  <c r="G36" i="1"/>
  <c r="D36" i="1"/>
  <c r="C36" i="1"/>
  <c r="H36" i="1" s="1"/>
  <c r="G35" i="1"/>
  <c r="D35" i="1"/>
  <c r="C35" i="1"/>
  <c r="D34" i="1"/>
  <c r="G34" i="1" s="1"/>
  <c r="C34" i="1"/>
  <c r="D33" i="1"/>
  <c r="G32" i="1"/>
  <c r="D32" i="1"/>
  <c r="C32" i="1"/>
  <c r="D31" i="1"/>
  <c r="G31" i="1" s="1"/>
  <c r="C31" i="1"/>
  <c r="D30" i="1"/>
  <c r="G30" i="1" s="1"/>
  <c r="C30" i="1"/>
  <c r="H30" i="1" s="1"/>
  <c r="D29" i="1"/>
  <c r="C29" i="1"/>
  <c r="G28" i="1"/>
  <c r="D28" i="1"/>
  <c r="C28" i="1"/>
  <c r="D27" i="1"/>
  <c r="G27" i="1" s="1"/>
  <c r="C27" i="1"/>
  <c r="D26" i="1"/>
  <c r="G26" i="1" s="1"/>
  <c r="C26" i="1"/>
  <c r="H26" i="1" s="1"/>
  <c r="D25" i="1"/>
  <c r="G24" i="1"/>
  <c r="D24" i="1"/>
  <c r="C24" i="1"/>
  <c r="D23" i="1"/>
  <c r="C23" i="1"/>
  <c r="D22" i="1"/>
  <c r="G22" i="1" s="1"/>
  <c r="C22" i="1"/>
  <c r="H22" i="1" s="1"/>
  <c r="G21" i="1"/>
  <c r="D21" i="1"/>
  <c r="C21" i="1"/>
  <c r="H21" i="1" s="1"/>
  <c r="D20" i="1"/>
  <c r="C20" i="1"/>
  <c r="D19" i="1"/>
  <c r="C19" i="1"/>
  <c r="D18" i="1"/>
  <c r="G18" i="1" s="1"/>
  <c r="C18" i="1"/>
  <c r="H18" i="1" s="1"/>
  <c r="G17" i="1"/>
  <c r="D17" i="1"/>
  <c r="C17" i="1"/>
  <c r="H17" i="1" s="1"/>
  <c r="G16" i="1"/>
  <c r="D16" i="1"/>
  <c r="C16" i="1"/>
  <c r="D15" i="1"/>
  <c r="G15" i="1" s="1"/>
  <c r="C15" i="1"/>
  <c r="D14" i="1"/>
  <c r="G14" i="1" s="1"/>
  <c r="C14" i="1"/>
  <c r="H14" i="1" s="1"/>
  <c r="G13" i="1"/>
  <c r="D13" i="1"/>
  <c r="C13" i="1"/>
  <c r="H13" i="1" s="1"/>
  <c r="D12" i="1"/>
  <c r="C12" i="1"/>
  <c r="G12" i="1" s="1"/>
  <c r="D11" i="1"/>
  <c r="C11" i="1"/>
  <c r="D10" i="1"/>
  <c r="C10" i="1"/>
  <c r="H10" i="1" s="1"/>
  <c r="D9" i="1"/>
  <c r="C9" i="1"/>
  <c r="H9" i="1" s="1"/>
  <c r="D8" i="1"/>
  <c r="C8" i="1"/>
  <c r="D7" i="1"/>
  <c r="C7" i="1"/>
  <c r="D6" i="1"/>
  <c r="C6" i="1"/>
  <c r="D5" i="1"/>
  <c r="C5" i="1"/>
  <c r="H5" i="1" s="1"/>
  <c r="D4" i="1"/>
  <c r="D3" i="1"/>
  <c r="G1275" i="1" l="1"/>
  <c r="G1264" i="1"/>
  <c r="G1243" i="1"/>
  <c r="C1236" i="1"/>
  <c r="G1230" i="1"/>
  <c r="G1229" i="1"/>
  <c r="G1227" i="1"/>
  <c r="G1211" i="1"/>
  <c r="G1192" i="1"/>
  <c r="E290" i="9"/>
  <c r="B290" i="9" s="1"/>
  <c r="G1161" i="1"/>
  <c r="G1156" i="1"/>
  <c r="G1141" i="1"/>
  <c r="G1136" i="1"/>
  <c r="G1064" i="1"/>
  <c r="G1017" i="1"/>
  <c r="G996" i="1"/>
  <c r="G992" i="1"/>
  <c r="G816" i="1"/>
  <c r="G691" i="1"/>
  <c r="G651" i="1"/>
  <c r="F652" i="4"/>
  <c r="G597" i="1"/>
  <c r="G309" i="1"/>
  <c r="G307" i="1"/>
  <c r="G299" i="1"/>
  <c r="G276" i="1"/>
  <c r="F279" i="4"/>
  <c r="E69" i="9"/>
  <c r="B69" i="9" s="1"/>
  <c r="F264" i="4"/>
  <c r="G260" i="1"/>
  <c r="F219" i="4"/>
  <c r="F224" i="9"/>
  <c r="B224" i="9" s="1"/>
  <c r="G210" i="1"/>
  <c r="G188" i="1"/>
  <c r="G182" i="1"/>
  <c r="G181" i="1"/>
  <c r="G178" i="1"/>
  <c r="G175" i="1"/>
  <c r="G172" i="1"/>
  <c r="G170" i="1"/>
  <c r="G167" i="1"/>
  <c r="F169" i="4"/>
  <c r="G162" i="1"/>
  <c r="G145" i="1"/>
  <c r="G118" i="1"/>
  <c r="G113" i="1"/>
  <c r="G111" i="1"/>
  <c r="F107" i="4"/>
  <c r="G29" i="1"/>
  <c r="G8" i="1"/>
  <c r="G191" i="1"/>
  <c r="G290" i="1"/>
  <c r="G82" i="1"/>
  <c r="G1438" i="1"/>
  <c r="J1439" i="1"/>
  <c r="J1472" i="1"/>
  <c r="E38" i="7"/>
  <c r="I31" i="3" s="1"/>
  <c r="D38" i="7"/>
  <c r="D1470" i="1"/>
  <c r="H1470" i="1" s="1"/>
  <c r="G1472" i="1"/>
  <c r="I1472" i="1" s="1"/>
  <c r="J1467" i="1"/>
  <c r="E22" i="7"/>
  <c r="I30" i="3" s="1"/>
  <c r="E6" i="7"/>
  <c r="D1437" i="1" s="1"/>
  <c r="G1437" i="1" s="1"/>
  <c r="G1445" i="1"/>
  <c r="H1461" i="1"/>
  <c r="J1455" i="1"/>
  <c r="G1455" i="1"/>
  <c r="H1455" i="1"/>
  <c r="J1440" i="1"/>
  <c r="G1213" i="1"/>
  <c r="H1237" i="1"/>
  <c r="H1236" i="1"/>
  <c r="F259" i="5"/>
  <c r="H1233" i="1"/>
  <c r="H1232" i="1"/>
  <c r="F250" i="5"/>
  <c r="H1229" i="1"/>
  <c r="E245" i="5"/>
  <c r="D1222" i="1" s="1"/>
  <c r="F246" i="5"/>
  <c r="G1223" i="1"/>
  <c r="H1224" i="1"/>
  <c r="E274" i="9"/>
  <c r="B274" i="9" s="1"/>
  <c r="G648" i="1"/>
  <c r="G646" i="1"/>
  <c r="E21" i="9"/>
  <c r="B21" i="9" s="1"/>
  <c r="G1219" i="1"/>
  <c r="D1215" i="1"/>
  <c r="D1216" i="1"/>
  <c r="H1216" i="1" s="1"/>
  <c r="H1217" i="1"/>
  <c r="F239" i="5"/>
  <c r="H1268" i="1"/>
  <c r="H1264" i="1"/>
  <c r="G1263" i="1"/>
  <c r="G1247" i="1"/>
  <c r="H1244" i="1"/>
  <c r="H1241" i="1"/>
  <c r="H1211" i="1"/>
  <c r="F234" i="5"/>
  <c r="E206" i="5"/>
  <c r="E176" i="5" s="1"/>
  <c r="H1166" i="1"/>
  <c r="G1157" i="1"/>
  <c r="H1142" i="1"/>
  <c r="E288" i="9"/>
  <c r="B288" i="9" s="1"/>
  <c r="H1138" i="1"/>
  <c r="G1137" i="1"/>
  <c r="F149" i="5"/>
  <c r="G1113" i="1"/>
  <c r="G1117" i="1"/>
  <c r="D1066" i="1"/>
  <c r="H1066" i="1" s="1"/>
  <c r="E87" i="5"/>
  <c r="D1065" i="1" s="1"/>
  <c r="G1065" i="1" s="1"/>
  <c r="F78" i="5"/>
  <c r="H1054" i="1"/>
  <c r="G1053" i="1"/>
  <c r="H1050" i="1"/>
  <c r="G1048" i="1"/>
  <c r="G1037" i="1"/>
  <c r="F56" i="5"/>
  <c r="H1034" i="1"/>
  <c r="H1030" i="1"/>
  <c r="H1026" i="1"/>
  <c r="G1025" i="1"/>
  <c r="H1018" i="1"/>
  <c r="F35" i="5"/>
  <c r="F29" i="5"/>
  <c r="H1010" i="1"/>
  <c r="H1006" i="1"/>
  <c r="H1002" i="1"/>
  <c r="G1001" i="1"/>
  <c r="F19" i="5"/>
  <c r="E12" i="5"/>
  <c r="D990" i="1" s="1"/>
  <c r="H998" i="1"/>
  <c r="H994" i="1"/>
  <c r="F13" i="5"/>
  <c r="H986" i="1"/>
  <c r="G256" i="1"/>
  <c r="H663" i="1"/>
  <c r="H822" i="1"/>
  <c r="F226" i="9"/>
  <c r="B226" i="9" s="1"/>
  <c r="E68" i="9"/>
  <c r="E225" i="9"/>
  <c r="B225" i="9" s="1"/>
  <c r="E57" i="9"/>
  <c r="B57" i="9" s="1"/>
  <c r="H719" i="1"/>
  <c r="E46" i="9"/>
  <c r="B46" i="9" s="1"/>
  <c r="H715" i="1"/>
  <c r="H713" i="1"/>
  <c r="H711" i="1"/>
  <c r="H709" i="1"/>
  <c r="E39" i="9"/>
  <c r="B39" i="9" s="1"/>
  <c r="H705" i="1"/>
  <c r="E34" i="9"/>
  <c r="B34" i="9" s="1"/>
  <c r="H691" i="1"/>
  <c r="H687" i="1"/>
  <c r="H653" i="1"/>
  <c r="F213" i="9"/>
  <c r="B213" i="9" s="1"/>
  <c r="H651" i="1"/>
  <c r="H643" i="1"/>
  <c r="H645" i="1"/>
  <c r="E284" i="9"/>
  <c r="B284" i="9" s="1"/>
  <c r="E114" i="6"/>
  <c r="F118" i="6"/>
  <c r="D1401" i="1"/>
  <c r="E89" i="6"/>
  <c r="D1383" i="1" s="1"/>
  <c r="G1369" i="1"/>
  <c r="E28" i="9"/>
  <c r="B28" i="9" s="1"/>
  <c r="H411" i="1"/>
  <c r="G632" i="1"/>
  <c r="F263" i="9"/>
  <c r="B263" i="9" s="1"/>
  <c r="E528" i="4"/>
  <c r="D522" i="1" s="1"/>
  <c r="D523" i="1"/>
  <c r="F250" i="9"/>
  <c r="B250" i="9" s="1"/>
  <c r="G413" i="1"/>
  <c r="H397" i="1"/>
  <c r="H389" i="1"/>
  <c r="E363" i="4"/>
  <c r="D358" i="1" s="1"/>
  <c r="D359" i="1"/>
  <c r="G322" i="1"/>
  <c r="H308" i="1"/>
  <c r="H299" i="1"/>
  <c r="E298" i="4"/>
  <c r="D293" i="1" s="1"/>
  <c r="D294" i="1"/>
  <c r="D295" i="1"/>
  <c r="H296" i="1"/>
  <c r="F300" i="4"/>
  <c r="G291" i="1"/>
  <c r="E643" i="4"/>
  <c r="D637" i="1" s="1"/>
  <c r="H288" i="1"/>
  <c r="E273" i="9"/>
  <c r="B273" i="9" s="1"/>
  <c r="F418" i="4"/>
  <c r="G412" i="1"/>
  <c r="G288" i="1"/>
  <c r="G411" i="1"/>
  <c r="G266" i="1"/>
  <c r="H264" i="1"/>
  <c r="E263" i="4"/>
  <c r="D259" i="1" s="1"/>
  <c r="D255" i="1"/>
  <c r="G255" i="1"/>
  <c r="F259" i="4"/>
  <c r="G238" i="1"/>
  <c r="F240" i="4"/>
  <c r="F231" i="4"/>
  <c r="G217" i="1"/>
  <c r="F216" i="4"/>
  <c r="F210" i="4"/>
  <c r="H191" i="1"/>
  <c r="G189" i="1"/>
  <c r="F222" i="9"/>
  <c r="B222" i="9" s="1"/>
  <c r="F188" i="4"/>
  <c r="F220" i="9"/>
  <c r="H182" i="1"/>
  <c r="E44" i="9"/>
  <c r="B44" i="9" s="1"/>
  <c r="F219" i="9"/>
  <c r="B219" i="9" s="1"/>
  <c r="F218" i="9"/>
  <c r="B218" i="9" s="1"/>
  <c r="E41" i="9"/>
  <c r="B41" i="9" s="1"/>
  <c r="G177" i="1"/>
  <c r="H175" i="1"/>
  <c r="F177" i="4"/>
  <c r="G169" i="1"/>
  <c r="D165" i="1"/>
  <c r="G165" i="1" s="1"/>
  <c r="H163" i="1"/>
  <c r="E40" i="9"/>
  <c r="B40" i="9" s="1"/>
  <c r="G161" i="1"/>
  <c r="F159" i="4"/>
  <c r="H155" i="1"/>
  <c r="G154" i="1"/>
  <c r="E152" i="4"/>
  <c r="D148" i="1" s="1"/>
  <c r="H145" i="1"/>
  <c r="H142" i="1"/>
  <c r="G136" i="1"/>
  <c r="H123" i="1"/>
  <c r="D121" i="1"/>
  <c r="F120" i="4"/>
  <c r="F216" i="9"/>
  <c r="B216" i="9" s="1"/>
  <c r="G110" i="1"/>
  <c r="E106" i="4"/>
  <c r="D102" i="1" s="1"/>
  <c r="G103" i="1"/>
  <c r="H89" i="1"/>
  <c r="G88" i="1"/>
  <c r="H85" i="1"/>
  <c r="E82" i="4"/>
  <c r="D78" i="1" s="1"/>
  <c r="G70" i="1"/>
  <c r="H72" i="1"/>
  <c r="F62" i="4"/>
  <c r="H59" i="1"/>
  <c r="E25" i="9"/>
  <c r="B25" i="9" s="1"/>
  <c r="E50" i="4"/>
  <c r="D46" i="1" s="1"/>
  <c r="F59" i="4"/>
  <c r="F54" i="4"/>
  <c r="E24" i="9"/>
  <c r="B24" i="9" s="1"/>
  <c r="H29" i="1"/>
  <c r="F23" i="4"/>
  <c r="G20" i="1"/>
  <c r="E23" i="9"/>
  <c r="B23" i="9" s="1"/>
  <c r="H6" i="1"/>
  <c r="F54" i="6"/>
  <c r="G1334" i="1"/>
  <c r="G1322" i="1"/>
  <c r="F22" i="6"/>
  <c r="G1318" i="1"/>
  <c r="F6" i="6"/>
  <c r="H1300" i="1"/>
  <c r="G1419" i="1"/>
  <c r="G1418" i="1"/>
  <c r="F115" i="6"/>
  <c r="G1409" i="1"/>
  <c r="G1402" i="1"/>
  <c r="G1386" i="1"/>
  <c r="F82" i="6"/>
  <c r="G1358" i="1"/>
  <c r="C1348" i="1"/>
  <c r="G1349" i="1"/>
  <c r="G1333" i="1"/>
  <c r="D5" i="6"/>
  <c r="H1456" i="1"/>
  <c r="H1454" i="1"/>
  <c r="G1454" i="1"/>
  <c r="D22" i="7"/>
  <c r="H30" i="3" s="1"/>
  <c r="G1440" i="1"/>
  <c r="H1440" i="1"/>
  <c r="G1276" i="1"/>
  <c r="G1274" i="1"/>
  <c r="G1273" i="1"/>
  <c r="G1270" i="1"/>
  <c r="G1266" i="1"/>
  <c r="G1244" i="1"/>
  <c r="G1242" i="1"/>
  <c r="G1241" i="1"/>
  <c r="G1240" i="1"/>
  <c r="C1235" i="1"/>
  <c r="G1235" i="1" s="1"/>
  <c r="G1236" i="1"/>
  <c r="G1233" i="1"/>
  <c r="G1228" i="1"/>
  <c r="G1225" i="1"/>
  <c r="E280" i="9"/>
  <c r="B280" i="9" s="1"/>
  <c r="D245" i="5"/>
  <c r="G1220" i="1"/>
  <c r="G1218" i="1"/>
  <c r="G1184" i="1"/>
  <c r="G1164" i="1"/>
  <c r="G1160" i="1"/>
  <c r="G1144" i="1"/>
  <c r="G1140" i="1"/>
  <c r="D146" i="5"/>
  <c r="D134" i="5"/>
  <c r="C1056" i="1"/>
  <c r="G1056" i="1"/>
  <c r="G1036" i="1"/>
  <c r="G1032" i="1"/>
  <c r="G1024" i="1"/>
  <c r="G1028" i="1"/>
  <c r="C1013" i="1"/>
  <c r="G1013" i="1" s="1"/>
  <c r="C1007" i="1"/>
  <c r="H1007" i="1" s="1"/>
  <c r="G1008" i="1"/>
  <c r="G1004" i="1"/>
  <c r="C997" i="1"/>
  <c r="G997" i="1" s="1"/>
  <c r="G1000" i="1"/>
  <c r="C991" i="1"/>
  <c r="G991" i="1" s="1"/>
  <c r="E70" i="9"/>
  <c r="B70" i="9" s="1"/>
  <c r="G718" i="1"/>
  <c r="E45" i="9"/>
  <c r="B45" i="9" s="1"/>
  <c r="G716" i="1"/>
  <c r="G715" i="1"/>
  <c r="G714" i="1"/>
  <c r="G713" i="1"/>
  <c r="G711" i="1"/>
  <c r="G710" i="1"/>
  <c r="G709" i="1"/>
  <c r="B217" i="9"/>
  <c r="G706" i="1"/>
  <c r="E37" i="9"/>
  <c r="B37" i="9" s="1"/>
  <c r="G705" i="1"/>
  <c r="G687" i="1"/>
  <c r="G666" i="1"/>
  <c r="G664" i="1"/>
  <c r="G662" i="1"/>
  <c r="G658" i="1"/>
  <c r="G656" i="1"/>
  <c r="G655" i="1"/>
  <c r="G653" i="1"/>
  <c r="G643" i="1"/>
  <c r="G645" i="1"/>
  <c r="F603" i="4"/>
  <c r="G598" i="1"/>
  <c r="G558" i="1"/>
  <c r="C557" i="1"/>
  <c r="G557" i="1" s="1"/>
  <c r="H557" i="1"/>
  <c r="G389" i="1"/>
  <c r="C378" i="1"/>
  <c r="H378" i="1" s="1"/>
  <c r="G378" i="1"/>
  <c r="G371" i="1"/>
  <c r="G370" i="1"/>
  <c r="G366" i="1"/>
  <c r="G365" i="1"/>
  <c r="G363" i="1"/>
  <c r="G362" i="1"/>
  <c r="G359" i="1"/>
  <c r="H346" i="1"/>
  <c r="G346" i="1"/>
  <c r="G348" i="1"/>
  <c r="G324" i="1"/>
  <c r="G321" i="1"/>
  <c r="G319" i="1"/>
  <c r="D311" i="4"/>
  <c r="C312" i="1"/>
  <c r="H312" i="1" s="1"/>
  <c r="G308" i="1"/>
  <c r="G303" i="1"/>
  <c r="C295" i="1"/>
  <c r="G296" i="1"/>
  <c r="D299" i="4"/>
  <c r="C294" i="1" s="1"/>
  <c r="G275" i="1"/>
  <c r="G264" i="1"/>
  <c r="G261" i="1"/>
  <c r="G257" i="1"/>
  <c r="G239" i="1"/>
  <c r="C236" i="1"/>
  <c r="G236" i="1" s="1"/>
  <c r="G237" i="1"/>
  <c r="G227" i="1"/>
  <c r="G229" i="1"/>
  <c r="G215" i="1"/>
  <c r="G214" i="1"/>
  <c r="G212" i="1"/>
  <c r="D215" i="4"/>
  <c r="C206" i="1"/>
  <c r="H206" i="1" s="1"/>
  <c r="D196" i="4"/>
  <c r="C184" i="1"/>
  <c r="G184" i="1" s="1"/>
  <c r="G187" i="1"/>
  <c r="G186" i="1"/>
  <c r="G183" i="1"/>
  <c r="B220" i="9"/>
  <c r="G180" i="1"/>
  <c r="E42" i="9"/>
  <c r="B42" i="9" s="1"/>
  <c r="G179" i="1"/>
  <c r="G176" i="1"/>
  <c r="C173" i="1"/>
  <c r="G173" i="1" s="1"/>
  <c r="G174" i="1"/>
  <c r="G168" i="1"/>
  <c r="G166" i="1"/>
  <c r="G163" i="1"/>
  <c r="G160" i="1"/>
  <c r="G157" i="1"/>
  <c r="G152" i="1"/>
  <c r="G149" i="1"/>
  <c r="G151" i="1"/>
  <c r="G146" i="1"/>
  <c r="G124" i="1"/>
  <c r="G125" i="1"/>
  <c r="G123" i="1"/>
  <c r="C121" i="1"/>
  <c r="G121" i="1" s="1"/>
  <c r="D124" i="4"/>
  <c r="G117" i="1"/>
  <c r="C116" i="1"/>
  <c r="H116" i="1" s="1"/>
  <c r="G109" i="1"/>
  <c r="G106" i="1"/>
  <c r="G90" i="1"/>
  <c r="C87" i="1"/>
  <c r="G87" i="1" s="1"/>
  <c r="G89" i="1"/>
  <c r="G81" i="1"/>
  <c r="G72" i="1"/>
  <c r="G71" i="1"/>
  <c r="G62" i="1"/>
  <c r="G60" i="1"/>
  <c r="G59" i="1"/>
  <c r="G58" i="1"/>
  <c r="E26" i="9"/>
  <c r="B26" i="9" s="1"/>
  <c r="G56" i="1"/>
  <c r="C55" i="1"/>
  <c r="H55" i="1" s="1"/>
  <c r="G51" i="1"/>
  <c r="F214" i="9"/>
  <c r="B214" i="9" s="1"/>
  <c r="C25" i="1"/>
  <c r="F29" i="4"/>
  <c r="G11" i="1"/>
  <c r="G23" i="1"/>
  <c r="G19" i="1"/>
  <c r="G10" i="1"/>
  <c r="G9" i="1"/>
  <c r="G7" i="1"/>
  <c r="G6" i="1"/>
  <c r="G5" i="1"/>
  <c r="H1579" i="1"/>
  <c r="C1576" i="1"/>
  <c r="H1531" i="1"/>
  <c r="G1530" i="1"/>
  <c r="H1515" i="1"/>
  <c r="D24" i="8"/>
  <c r="C1499" i="1" s="1"/>
  <c r="H1507" i="1"/>
  <c r="G1504" i="1"/>
  <c r="G1502" i="1"/>
  <c r="C1501" i="1"/>
  <c r="H1501" i="1" s="1"/>
  <c r="H1497" i="1"/>
  <c r="H1493" i="1"/>
  <c r="G1493" i="1"/>
  <c r="H1498" i="1"/>
  <c r="D6" i="8"/>
  <c r="C1481" i="1" s="1"/>
  <c r="G1481" i="1" s="1"/>
  <c r="H1491" i="1"/>
  <c r="H1489" i="1"/>
  <c r="H1486" i="1"/>
  <c r="G1485" i="1"/>
  <c r="H1483" i="1"/>
  <c r="H739" i="1"/>
  <c r="G739" i="1"/>
  <c r="H755" i="1"/>
  <c r="G755" i="1"/>
  <c r="H771" i="1"/>
  <c r="G771" i="1"/>
  <c r="H787" i="1"/>
  <c r="G787" i="1"/>
  <c r="H803" i="1"/>
  <c r="G803" i="1"/>
  <c r="H835" i="1"/>
  <c r="G835" i="1"/>
  <c r="H851" i="1"/>
  <c r="G851" i="1"/>
  <c r="H867" i="1"/>
  <c r="G867" i="1"/>
  <c r="H883" i="1"/>
  <c r="G883" i="1"/>
  <c r="H915" i="1"/>
  <c r="G915" i="1"/>
  <c r="H963" i="1"/>
  <c r="G963" i="1"/>
  <c r="H987" i="1"/>
  <c r="G987" i="1"/>
  <c r="H1023" i="1"/>
  <c r="G1023" i="1"/>
  <c r="H1039" i="1"/>
  <c r="G1039" i="1"/>
  <c r="H1095" i="1"/>
  <c r="G1095" i="1"/>
  <c r="H1099" i="1"/>
  <c r="G1099" i="1"/>
  <c r="H1115" i="1"/>
  <c r="G1115" i="1"/>
  <c r="H1131" i="1"/>
  <c r="G1131" i="1"/>
  <c r="H1320" i="1"/>
  <c r="G1320" i="1"/>
  <c r="H1323" i="1"/>
  <c r="G1323" i="1"/>
  <c r="H1396" i="1"/>
  <c r="G1396" i="1"/>
  <c r="H727" i="1"/>
  <c r="G727" i="1"/>
  <c r="H743" i="1"/>
  <c r="G743" i="1"/>
  <c r="H759" i="1"/>
  <c r="G759" i="1"/>
  <c r="H775" i="1"/>
  <c r="G775" i="1"/>
  <c r="H791" i="1"/>
  <c r="G791" i="1"/>
  <c r="H807" i="1"/>
  <c r="G807" i="1"/>
  <c r="H823" i="1"/>
  <c r="G823" i="1"/>
  <c r="H839" i="1"/>
  <c r="G839" i="1"/>
  <c r="H855" i="1"/>
  <c r="G855" i="1"/>
  <c r="H871" i="1"/>
  <c r="G871" i="1"/>
  <c r="H887" i="1"/>
  <c r="G887" i="1"/>
  <c r="H903" i="1"/>
  <c r="G903" i="1"/>
  <c r="H919" i="1"/>
  <c r="G919" i="1"/>
  <c r="H935" i="1"/>
  <c r="G935" i="1"/>
  <c r="H951" i="1"/>
  <c r="G951" i="1"/>
  <c r="H967" i="1"/>
  <c r="G967" i="1"/>
  <c r="H983" i="1"/>
  <c r="G983" i="1"/>
  <c r="H995" i="1"/>
  <c r="G995" i="1"/>
  <c r="H1011" i="1"/>
  <c r="G1011" i="1"/>
  <c r="H1027" i="1"/>
  <c r="G1027" i="1"/>
  <c r="H1043" i="1"/>
  <c r="G1043" i="1"/>
  <c r="H1051" i="1"/>
  <c r="G1051" i="1"/>
  <c r="H1067" i="1"/>
  <c r="G1067" i="1"/>
  <c r="H1083" i="1"/>
  <c r="G1083" i="1"/>
  <c r="H1103" i="1"/>
  <c r="G1103" i="1"/>
  <c r="H1119" i="1"/>
  <c r="G1119" i="1"/>
  <c r="H1135" i="1"/>
  <c r="G1135" i="1"/>
  <c r="H1151" i="1"/>
  <c r="G1151" i="1"/>
  <c r="H1167" i="1"/>
  <c r="G1167" i="1"/>
  <c r="H1312" i="1"/>
  <c r="G1312" i="1"/>
  <c r="H1315" i="1"/>
  <c r="G1315" i="1"/>
  <c r="H1421" i="1"/>
  <c r="G1421" i="1"/>
  <c r="G1463" i="1"/>
  <c r="H1463" i="1"/>
  <c r="J1463" i="1"/>
  <c r="G1487" i="1"/>
  <c r="H1487" i="1"/>
  <c r="G1495" i="1"/>
  <c r="H1495" i="1"/>
  <c r="G1499" i="1"/>
  <c r="H1499" i="1"/>
  <c r="H1508" i="1"/>
  <c r="G1508" i="1"/>
  <c r="F65" i="4"/>
  <c r="C61" i="1"/>
  <c r="F68" i="4"/>
  <c r="C64" i="1"/>
  <c r="F71" i="4"/>
  <c r="C67" i="1"/>
  <c r="D82" i="4"/>
  <c r="F83" i="4"/>
  <c r="C79" i="1"/>
  <c r="F112" i="4"/>
  <c r="C108" i="1"/>
  <c r="F133" i="4"/>
  <c r="C129" i="1"/>
  <c r="H8" i="1"/>
  <c r="H12" i="1"/>
  <c r="H16" i="1"/>
  <c r="H20" i="1"/>
  <c r="H24" i="1"/>
  <c r="H28" i="1"/>
  <c r="H32" i="1"/>
  <c r="H35" i="1"/>
  <c r="H39" i="1"/>
  <c r="H42" i="1"/>
  <c r="H49" i="1"/>
  <c r="D50" i="1"/>
  <c r="G50" i="1" s="1"/>
  <c r="H53" i="1"/>
  <c r="H57" i="1"/>
  <c r="H70" i="1"/>
  <c r="H74" i="1"/>
  <c r="H80" i="1"/>
  <c r="H84" i="1"/>
  <c r="H88" i="1"/>
  <c r="H92" i="1"/>
  <c r="H96" i="1"/>
  <c r="H100" i="1"/>
  <c r="H103" i="1"/>
  <c r="H107" i="1"/>
  <c r="H110" i="1"/>
  <c r="H114" i="1"/>
  <c r="H118" i="1"/>
  <c r="H122" i="1"/>
  <c r="H126" i="1"/>
  <c r="H133" i="1"/>
  <c r="H136" i="1"/>
  <c r="H140" i="1"/>
  <c r="H144" i="1"/>
  <c r="H150" i="1"/>
  <c r="H154" i="1"/>
  <c r="H158" i="1"/>
  <c r="H161" i="1"/>
  <c r="H169" i="1"/>
  <c r="H177" i="1"/>
  <c r="H181" i="1"/>
  <c r="H185" i="1"/>
  <c r="H189" i="1"/>
  <c r="H193" i="1"/>
  <c r="H197" i="1"/>
  <c r="H201" i="1"/>
  <c r="H205" i="1"/>
  <c r="H209" i="1"/>
  <c r="H213" i="1"/>
  <c r="H217" i="1"/>
  <c r="H224" i="1"/>
  <c r="H228" i="1"/>
  <c r="H232" i="1"/>
  <c r="H240" i="1"/>
  <c r="H244" i="1"/>
  <c r="H251" i="1"/>
  <c r="H255" i="1"/>
  <c r="H262" i="1"/>
  <c r="H266" i="1"/>
  <c r="H270" i="1"/>
  <c r="H274" i="1"/>
  <c r="H278" i="1"/>
  <c r="H282" i="1"/>
  <c r="H291" i="1"/>
  <c r="H298" i="1"/>
  <c r="H302" i="1"/>
  <c r="H310" i="1"/>
  <c r="H314" i="1"/>
  <c r="H318" i="1"/>
  <c r="H322" i="1"/>
  <c r="H326" i="1"/>
  <c r="H330" i="1"/>
  <c r="H334" i="1"/>
  <c r="H338" i="1"/>
  <c r="H342" i="1"/>
  <c r="H349" i="1"/>
  <c r="H353" i="1"/>
  <c r="H357" i="1"/>
  <c r="H360" i="1"/>
  <c r="H364" i="1"/>
  <c r="H368" i="1"/>
  <c r="H372" i="1"/>
  <c r="H376" i="1"/>
  <c r="H380" i="1"/>
  <c r="H384" i="1"/>
  <c r="H388" i="1"/>
  <c r="H395" i="1"/>
  <c r="H399" i="1"/>
  <c r="H405" i="1"/>
  <c r="H413" i="1"/>
  <c r="H419" i="1"/>
  <c r="H423" i="1"/>
  <c r="H427" i="1"/>
  <c r="H431" i="1"/>
  <c r="H435" i="1"/>
  <c r="H439" i="1"/>
  <c r="H443" i="1"/>
  <c r="H447" i="1"/>
  <c r="H451" i="1"/>
  <c r="H454" i="1"/>
  <c r="H458" i="1"/>
  <c r="H461" i="1"/>
  <c r="H465" i="1"/>
  <c r="H471" i="1"/>
  <c r="H475" i="1"/>
  <c r="H482" i="1"/>
  <c r="H486" i="1"/>
  <c r="H490" i="1"/>
  <c r="H494" i="1"/>
  <c r="H498" i="1"/>
  <c r="H502" i="1"/>
  <c r="H506" i="1"/>
  <c r="H510" i="1"/>
  <c r="H514" i="1"/>
  <c r="H518" i="1"/>
  <c r="H524" i="1"/>
  <c r="H528" i="1"/>
  <c r="H532" i="1"/>
  <c r="H536" i="1"/>
  <c r="H540" i="1"/>
  <c r="H544" i="1"/>
  <c r="H548" i="1"/>
  <c r="H552" i="1"/>
  <c r="H556" i="1"/>
  <c r="H560" i="1"/>
  <c r="H563" i="1"/>
  <c r="H567" i="1"/>
  <c r="H571" i="1"/>
  <c r="H575" i="1"/>
  <c r="H577" i="1"/>
  <c r="H589" i="1"/>
  <c r="H591" i="1"/>
  <c r="H593" i="1"/>
  <c r="H595" i="1"/>
  <c r="H597" i="1"/>
  <c r="H599" i="1"/>
  <c r="H601" i="1"/>
  <c r="H603" i="1"/>
  <c r="H605" i="1"/>
  <c r="H607" i="1"/>
  <c r="H609" i="1"/>
  <c r="H611" i="1"/>
  <c r="H613" i="1"/>
  <c r="H615" i="1"/>
  <c r="H617" i="1"/>
  <c r="H619" i="1"/>
  <c r="H621" i="1"/>
  <c r="H623" i="1"/>
  <c r="H625" i="1"/>
  <c r="H627" i="1"/>
  <c r="H632"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31" i="1"/>
  <c r="G731" i="1"/>
  <c r="H747" i="1"/>
  <c r="G747" i="1"/>
  <c r="H763" i="1"/>
  <c r="G763" i="1"/>
  <c r="H779" i="1"/>
  <c r="G779" i="1"/>
  <c r="H795" i="1"/>
  <c r="G795" i="1"/>
  <c r="H811" i="1"/>
  <c r="G811" i="1"/>
  <c r="H827" i="1"/>
  <c r="G827" i="1"/>
  <c r="H843" i="1"/>
  <c r="G843" i="1"/>
  <c r="H859" i="1"/>
  <c r="G859" i="1"/>
  <c r="H875" i="1"/>
  <c r="G875" i="1"/>
  <c r="H891" i="1"/>
  <c r="G891" i="1"/>
  <c r="H907" i="1"/>
  <c r="G907" i="1"/>
  <c r="H923" i="1"/>
  <c r="G923" i="1"/>
  <c r="H939" i="1"/>
  <c r="G939" i="1"/>
  <c r="H955" i="1"/>
  <c r="G955" i="1"/>
  <c r="H971" i="1"/>
  <c r="G971" i="1"/>
  <c r="H999" i="1"/>
  <c r="G999" i="1"/>
  <c r="H1015" i="1"/>
  <c r="G1015" i="1"/>
  <c r="H1031" i="1"/>
  <c r="G1031" i="1"/>
  <c r="H1055" i="1"/>
  <c r="G1055" i="1"/>
  <c r="H1071" i="1"/>
  <c r="G1071" i="1"/>
  <c r="H1087" i="1"/>
  <c r="G1087" i="1"/>
  <c r="H1107" i="1"/>
  <c r="G1107" i="1"/>
  <c r="H1123" i="1"/>
  <c r="G1123" i="1"/>
  <c r="H1139" i="1"/>
  <c r="G1139" i="1"/>
  <c r="H1155" i="1"/>
  <c r="G1155" i="1"/>
  <c r="H1171" i="1"/>
  <c r="G1171" i="1"/>
  <c r="H1187" i="1"/>
  <c r="G1187" i="1"/>
  <c r="H1304" i="1"/>
  <c r="G1304" i="1"/>
  <c r="H1307" i="1"/>
  <c r="G1307" i="1"/>
  <c r="H1361" i="1"/>
  <c r="G1361" i="1"/>
  <c r="H1364" i="1"/>
  <c r="G1364" i="1"/>
  <c r="H1367" i="1"/>
  <c r="G1367" i="1"/>
  <c r="G1458" i="1"/>
  <c r="I1458" i="1" s="1"/>
  <c r="H1458" i="1"/>
  <c r="J1458" i="1"/>
  <c r="H1480" i="1"/>
  <c r="G1480" i="1"/>
  <c r="G186" i="9"/>
  <c r="E186" i="9" s="1"/>
  <c r="B186" i="9" s="1"/>
  <c r="F8" i="4"/>
  <c r="D7" i="4"/>
  <c r="C4" i="1"/>
  <c r="F37" i="4"/>
  <c r="C33" i="1"/>
  <c r="H819" i="1"/>
  <c r="G819" i="1"/>
  <c r="H899" i="1"/>
  <c r="G899" i="1"/>
  <c r="H931" i="1"/>
  <c r="G931" i="1"/>
  <c r="H947" i="1"/>
  <c r="G947" i="1"/>
  <c r="H979" i="1"/>
  <c r="G979" i="1"/>
  <c r="H991" i="1"/>
  <c r="H1063" i="1"/>
  <c r="G1063" i="1"/>
  <c r="H1079" i="1"/>
  <c r="G1079" i="1"/>
  <c r="H1147" i="1"/>
  <c r="G1147" i="1"/>
  <c r="H1163" i="1"/>
  <c r="G1163" i="1"/>
  <c r="H1179" i="1"/>
  <c r="G1179" i="1"/>
  <c r="H1399" i="1"/>
  <c r="G1399" i="1"/>
  <c r="H1401" i="1"/>
  <c r="G1401" i="1"/>
  <c r="G1471" i="1"/>
  <c r="H1471" i="1"/>
  <c r="J1471" i="1"/>
  <c r="H1561" i="1"/>
  <c r="G1561" i="1"/>
  <c r="F130" i="6"/>
  <c r="D129" i="6"/>
  <c r="C1424" i="1"/>
  <c r="H50" i="1"/>
  <c r="H58" i="1"/>
  <c r="H7" i="1"/>
  <c r="H11" i="1"/>
  <c r="H15" i="1"/>
  <c r="H19" i="1"/>
  <c r="H23" i="1"/>
  <c r="H27" i="1"/>
  <c r="H31" i="1"/>
  <c r="H34" i="1"/>
  <c r="H38" i="1"/>
  <c r="H41" i="1"/>
  <c r="H45" i="1"/>
  <c r="H48" i="1"/>
  <c r="H52" i="1"/>
  <c r="H56" i="1"/>
  <c r="H60" i="1"/>
  <c r="H63" i="1"/>
  <c r="H66" i="1"/>
  <c r="H69" i="1"/>
  <c r="H73" i="1"/>
  <c r="H77" i="1"/>
  <c r="H83" i="1"/>
  <c r="H87" i="1"/>
  <c r="H91" i="1"/>
  <c r="H95" i="1"/>
  <c r="H99" i="1"/>
  <c r="H106" i="1"/>
  <c r="H109" i="1"/>
  <c r="H113" i="1"/>
  <c r="H117" i="1"/>
  <c r="H125" i="1"/>
  <c r="H132" i="1"/>
  <c r="H139" i="1"/>
  <c r="H143" i="1"/>
  <c r="H149" i="1"/>
  <c r="H153" i="1"/>
  <c r="H157" i="1"/>
  <c r="H160" i="1"/>
  <c r="H164" i="1"/>
  <c r="H168" i="1"/>
  <c r="H172" i="1"/>
  <c r="H176" i="1"/>
  <c r="H180" i="1"/>
  <c r="H184" i="1"/>
  <c r="H188" i="1"/>
  <c r="H196" i="1"/>
  <c r="H200" i="1"/>
  <c r="H204" i="1"/>
  <c r="H208" i="1"/>
  <c r="H212" i="1"/>
  <c r="H216" i="1"/>
  <c r="H223" i="1"/>
  <c r="H227" i="1"/>
  <c r="H231" i="1"/>
  <c r="H235" i="1"/>
  <c r="H239" i="1"/>
  <c r="H243" i="1"/>
  <c r="H247" i="1"/>
  <c r="H250" i="1"/>
  <c r="H254" i="1"/>
  <c r="H258" i="1"/>
  <c r="H261" i="1"/>
  <c r="H265" i="1"/>
  <c r="H269" i="1"/>
  <c r="H273" i="1"/>
  <c r="H277" i="1"/>
  <c r="H281" i="1"/>
  <c r="H290" i="1"/>
  <c r="H297" i="1"/>
  <c r="H301" i="1"/>
  <c r="H305" i="1"/>
  <c r="H309" i="1"/>
  <c r="H313" i="1"/>
  <c r="H317" i="1"/>
  <c r="H321" i="1"/>
  <c r="H325" i="1"/>
  <c r="H329" i="1"/>
  <c r="H333" i="1"/>
  <c r="H337" i="1"/>
  <c r="H341" i="1"/>
  <c r="H348" i="1"/>
  <c r="H352" i="1"/>
  <c r="H356" i="1"/>
  <c r="H359" i="1"/>
  <c r="H363" i="1"/>
  <c r="H367" i="1"/>
  <c r="H371" i="1"/>
  <c r="H375" i="1"/>
  <c r="H379" i="1"/>
  <c r="H383" i="1"/>
  <c r="H387" i="1"/>
  <c r="H394" i="1"/>
  <c r="H398" i="1"/>
  <c r="H404" i="1"/>
  <c r="H412" i="1"/>
  <c r="H418" i="1"/>
  <c r="H422" i="1"/>
  <c r="H426" i="1"/>
  <c r="H430" i="1"/>
  <c r="H434" i="1"/>
  <c r="H438" i="1"/>
  <c r="H442" i="1"/>
  <c r="H446" i="1"/>
  <c r="H450" i="1"/>
  <c r="H457" i="1"/>
  <c r="H464" i="1"/>
  <c r="H470" i="1"/>
  <c r="H474" i="1"/>
  <c r="H481" i="1"/>
  <c r="H485" i="1"/>
  <c r="H489" i="1"/>
  <c r="H493" i="1"/>
  <c r="H497" i="1"/>
  <c r="H501" i="1"/>
  <c r="H505" i="1"/>
  <c r="H509" i="1"/>
  <c r="H513" i="1"/>
  <c r="H517" i="1"/>
  <c r="H521" i="1"/>
  <c r="H527" i="1"/>
  <c r="H531" i="1"/>
  <c r="H535" i="1"/>
  <c r="H539" i="1"/>
  <c r="H543" i="1"/>
  <c r="H547" i="1"/>
  <c r="H551" i="1"/>
  <c r="H555" i="1"/>
  <c r="H559" i="1"/>
  <c r="H562" i="1"/>
  <c r="H566" i="1"/>
  <c r="H570" i="1"/>
  <c r="H573" i="1"/>
  <c r="H579" i="1"/>
  <c r="H581" i="1"/>
  <c r="H583" i="1"/>
  <c r="H585"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3" i="1"/>
  <c r="G943" i="1"/>
  <c r="H959" i="1"/>
  <c r="G959" i="1"/>
  <c r="H975" i="1"/>
  <c r="G975" i="1"/>
  <c r="H1003" i="1"/>
  <c r="G1003" i="1"/>
  <c r="H1019" i="1"/>
  <c r="G1019" i="1"/>
  <c r="H1035" i="1"/>
  <c r="G1035" i="1"/>
  <c r="H1059" i="1"/>
  <c r="G1059" i="1"/>
  <c r="H1075" i="1"/>
  <c r="G1075" i="1"/>
  <c r="H1091" i="1"/>
  <c r="G1091" i="1"/>
  <c r="H1111" i="1"/>
  <c r="G1111" i="1"/>
  <c r="H1127" i="1"/>
  <c r="G1127" i="1"/>
  <c r="H1143" i="1"/>
  <c r="G1143" i="1"/>
  <c r="H1159" i="1"/>
  <c r="G1159" i="1"/>
  <c r="H1175" i="1"/>
  <c r="G1175" i="1"/>
  <c r="H1328" i="1"/>
  <c r="G1328" i="1"/>
  <c r="G1527" i="1"/>
  <c r="H1527" i="1"/>
  <c r="G179" i="9"/>
  <c r="E179" i="9" s="1"/>
  <c r="B179" i="9" s="1"/>
  <c r="E459" i="4"/>
  <c r="D453" i="1" s="1"/>
  <c r="F466" i="4"/>
  <c r="C460" i="1"/>
  <c r="F473" i="4"/>
  <c r="D472" i="4"/>
  <c r="C467" i="1"/>
  <c r="H1332" i="1"/>
  <c r="G1332" i="1"/>
  <c r="H1335" i="1"/>
  <c r="G1335" i="1"/>
  <c r="H1340" i="1"/>
  <c r="G1340" i="1"/>
  <c r="H1343" i="1"/>
  <c r="G1343" i="1"/>
  <c r="H1348" i="1"/>
  <c r="G1348" i="1"/>
  <c r="H1351" i="1"/>
  <c r="G1351" i="1"/>
  <c r="H1405" i="1"/>
  <c r="G1405" i="1"/>
  <c r="H1411" i="1"/>
  <c r="G1411" i="1"/>
  <c r="H1428" i="1"/>
  <c r="G1428" i="1"/>
  <c r="H1431" i="1"/>
  <c r="G1431" i="1"/>
  <c r="H1433" i="1"/>
  <c r="G1433" i="1"/>
  <c r="H1439" i="1"/>
  <c r="G1439" i="1"/>
  <c r="J1449" i="1"/>
  <c r="H1449" i="1"/>
  <c r="G1477" i="1"/>
  <c r="J1477" i="1"/>
  <c r="H1484" i="1"/>
  <c r="G1484" i="1"/>
  <c r="H1488" i="1"/>
  <c r="G1488" i="1"/>
  <c r="H1509" i="1"/>
  <c r="G1509" i="1"/>
  <c r="G1559" i="1"/>
  <c r="H1559" i="1"/>
  <c r="F225" i="4"/>
  <c r="D224" i="4"/>
  <c r="F351" i="4"/>
  <c r="F397" i="4"/>
  <c r="D396" i="4"/>
  <c r="F455" i="4"/>
  <c r="D421" i="4"/>
  <c r="I24" i="3"/>
  <c r="F99" i="6"/>
  <c r="D89" i="6"/>
  <c r="C1393"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1001" i="1"/>
  <c r="H1005" i="1"/>
  <c r="H1009"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9" i="1"/>
  <c r="H1223" i="1"/>
  <c r="H1227" i="1"/>
  <c r="H1231" i="1"/>
  <c r="H1235" i="1"/>
  <c r="H1239" i="1"/>
  <c r="H1243" i="1"/>
  <c r="H1247" i="1"/>
  <c r="H1251" i="1"/>
  <c r="H1255" i="1"/>
  <c r="H1259" i="1"/>
  <c r="H1263" i="1"/>
  <c r="H1267" i="1"/>
  <c r="H1271" i="1"/>
  <c r="H1275" i="1"/>
  <c r="H1279" i="1"/>
  <c r="H1283" i="1"/>
  <c r="H1287" i="1"/>
  <c r="H1291" i="1"/>
  <c r="H1295" i="1"/>
  <c r="H1303" i="1"/>
  <c r="G1303" i="1"/>
  <c r="H1308" i="1"/>
  <c r="G1308" i="1"/>
  <c r="H1311" i="1"/>
  <c r="G1311" i="1"/>
  <c r="H1316" i="1"/>
  <c r="G1316" i="1"/>
  <c r="H1319" i="1"/>
  <c r="G1319" i="1"/>
  <c r="H1324" i="1"/>
  <c r="G1324" i="1"/>
  <c r="H1327" i="1"/>
  <c r="G1327" i="1"/>
  <c r="H1368" i="1"/>
  <c r="G1368" i="1"/>
  <c r="H1371" i="1"/>
  <c r="G1371" i="1"/>
  <c r="H1373" i="1"/>
  <c r="G1373" i="1"/>
  <c r="H1385" i="1"/>
  <c r="G1385" i="1"/>
  <c r="H1395" i="1"/>
  <c r="G1395" i="1"/>
  <c r="G1449" i="1"/>
  <c r="H1477" i="1"/>
  <c r="G1505" i="1"/>
  <c r="H1505" i="1"/>
  <c r="G1532" i="1"/>
  <c r="H1535" i="1"/>
  <c r="G1537" i="1"/>
  <c r="H1556" i="1"/>
  <c r="G1556" i="1"/>
  <c r="F153" i="4"/>
  <c r="D152" i="4"/>
  <c r="F8" i="5"/>
  <c r="D12" i="5"/>
  <c r="D7" i="5" s="1"/>
  <c r="F45" i="5"/>
  <c r="F119" i="5"/>
  <c r="D118" i="5"/>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H1068" i="1"/>
  <c r="G1070" i="1"/>
  <c r="H1072" i="1"/>
  <c r="G1074" i="1"/>
  <c r="H1076" i="1"/>
  <c r="G1078" i="1"/>
  <c r="H1080" i="1"/>
  <c r="G1082" i="1"/>
  <c r="H1084" i="1"/>
  <c r="G1086" i="1"/>
  <c r="H1088" i="1"/>
  <c r="G1090" i="1"/>
  <c r="H1092" i="1"/>
  <c r="G1094" i="1"/>
  <c r="G1098" i="1"/>
  <c r="H1100" i="1"/>
  <c r="G1102" i="1"/>
  <c r="H1104" i="1"/>
  <c r="G1106" i="1"/>
  <c r="H1108" i="1"/>
  <c r="G1110" i="1"/>
  <c r="G1114" i="1"/>
  <c r="H1116" i="1"/>
  <c r="G1118" i="1"/>
  <c r="H1120" i="1"/>
  <c r="G1122" i="1"/>
  <c r="G1126"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78" i="1"/>
  <c r="H1180" i="1"/>
  <c r="G1182" i="1"/>
  <c r="H1184" i="1"/>
  <c r="G1186" i="1"/>
  <c r="H1188" i="1"/>
  <c r="G1190" i="1"/>
  <c r="H1192" i="1"/>
  <c r="H1196" i="1"/>
  <c r="H1200" i="1"/>
  <c r="H1204" i="1"/>
  <c r="H1208" i="1"/>
  <c r="H1212" i="1"/>
  <c r="H1218" i="1"/>
  <c r="H1226" i="1"/>
  <c r="H1230" i="1"/>
  <c r="H1234" i="1"/>
  <c r="H1238" i="1"/>
  <c r="H1242" i="1"/>
  <c r="H1246" i="1"/>
  <c r="H1250" i="1"/>
  <c r="H1254" i="1"/>
  <c r="H1258" i="1"/>
  <c r="H1262" i="1"/>
  <c r="H1266" i="1"/>
  <c r="H1270" i="1"/>
  <c r="H1274" i="1"/>
  <c r="H1278" i="1"/>
  <c r="H1282" i="1"/>
  <c r="H1286" i="1"/>
  <c r="H1290" i="1"/>
  <c r="H1294" i="1"/>
  <c r="H1298" i="1"/>
  <c r="D1299" i="1"/>
  <c r="H1331" i="1"/>
  <c r="G1331" i="1"/>
  <c r="H1336" i="1"/>
  <c r="G1336" i="1"/>
  <c r="H1339" i="1"/>
  <c r="G1339" i="1"/>
  <c r="H1344" i="1"/>
  <c r="G1344" i="1"/>
  <c r="H1347" i="1"/>
  <c r="G1347" i="1"/>
  <c r="H1352" i="1"/>
  <c r="G1352" i="1"/>
  <c r="H1355" i="1"/>
  <c r="G1355" i="1"/>
  <c r="H1357" i="1"/>
  <c r="G1357" i="1"/>
  <c r="H1377" i="1"/>
  <c r="G1377" i="1"/>
  <c r="H1380" i="1"/>
  <c r="G1380" i="1"/>
  <c r="H1389" i="1"/>
  <c r="G1389" i="1"/>
  <c r="H1392" i="1"/>
  <c r="G1392" i="1"/>
  <c r="H1412" i="1"/>
  <c r="G1412" i="1"/>
  <c r="H1415" i="1"/>
  <c r="G1415" i="1"/>
  <c r="H1417" i="1"/>
  <c r="G1417" i="1"/>
  <c r="H1427" i="1"/>
  <c r="G1427" i="1"/>
  <c r="J1450" i="1"/>
  <c r="G1451" i="1"/>
  <c r="I1451" i="1" s="1"/>
  <c r="J1451" i="1"/>
  <c r="H1457" i="1"/>
  <c r="J1457" i="1"/>
  <c r="G1457" i="1"/>
  <c r="I1457" i="1" s="1"/>
  <c r="H1462" i="1"/>
  <c r="J1462" i="1"/>
  <c r="G1462" i="1"/>
  <c r="I1462" i="1" s="1"/>
  <c r="G1467" i="1"/>
  <c r="H1467" i="1"/>
  <c r="G1475" i="1"/>
  <c r="H1475" i="1"/>
  <c r="I1478" i="1"/>
  <c r="J1479" i="1"/>
  <c r="H1479" i="1"/>
  <c r="G1479" i="1"/>
  <c r="I1479" i="1" s="1"/>
  <c r="H1516" i="1"/>
  <c r="G1516" i="1"/>
  <c r="H1529" i="1"/>
  <c r="G1529" i="1"/>
  <c r="F164" i="4"/>
  <c r="D163" i="4"/>
  <c r="F485" i="4"/>
  <c r="D484" i="4"/>
  <c r="F568" i="4"/>
  <c r="D567" i="4"/>
  <c r="H1302" i="1"/>
  <c r="H1306" i="1"/>
  <c r="H1310" i="1"/>
  <c r="H1314" i="1"/>
  <c r="H1318" i="1"/>
  <c r="H1322" i="1"/>
  <c r="H1326" i="1"/>
  <c r="H1330" i="1"/>
  <c r="H1334" i="1"/>
  <c r="H1338" i="1"/>
  <c r="H1342" i="1"/>
  <c r="H1346" i="1"/>
  <c r="H1353" i="1"/>
  <c r="H1360" i="1"/>
  <c r="G1360" i="1"/>
  <c r="H1369" i="1"/>
  <c r="H1376" i="1"/>
  <c r="G1376" i="1"/>
  <c r="H1388" i="1"/>
  <c r="G1388" i="1"/>
  <c r="H1397" i="1"/>
  <c r="H1404" i="1"/>
  <c r="G1404" i="1"/>
  <c r="H1413" i="1"/>
  <c r="H1420" i="1"/>
  <c r="G1420" i="1"/>
  <c r="H1429" i="1"/>
  <c r="H1441" i="1"/>
  <c r="I1441" i="1" s="1"/>
  <c r="J1442" i="1"/>
  <c r="G1442" i="1"/>
  <c r="I1442" i="1" s="1"/>
  <c r="J1443" i="1"/>
  <c r="G1446" i="1"/>
  <c r="I1446" i="1" s="1"/>
  <c r="J1448" i="1"/>
  <c r="I1459" i="1"/>
  <c r="I1464" i="1"/>
  <c r="H1492" i="1"/>
  <c r="G1492" i="1"/>
  <c r="G1503" i="1"/>
  <c r="H1503" i="1"/>
  <c r="F140" i="4"/>
  <c r="D139" i="4"/>
  <c r="F417" i="4"/>
  <c r="D644" i="4"/>
  <c r="E472" i="4"/>
  <c r="D466" i="1" s="1"/>
  <c r="H289" i="9"/>
  <c r="F242" i="5"/>
  <c r="D238" i="5"/>
  <c r="B47" i="9"/>
  <c r="H1301" i="1"/>
  <c r="H1305" i="1"/>
  <c r="H1309" i="1"/>
  <c r="H1313" i="1"/>
  <c r="H1317" i="1"/>
  <c r="H1321" i="1"/>
  <c r="H1325" i="1"/>
  <c r="H1333" i="1"/>
  <c r="H1337" i="1"/>
  <c r="H1341" i="1"/>
  <c r="H1345" i="1"/>
  <c r="H1349" i="1"/>
  <c r="H1356" i="1"/>
  <c r="G1356" i="1"/>
  <c r="H1365" i="1"/>
  <c r="H1372" i="1"/>
  <c r="G1372" i="1"/>
  <c r="H1381" i="1"/>
  <c r="H1384" i="1"/>
  <c r="G1384" i="1"/>
  <c r="H1400" i="1"/>
  <c r="G1400" i="1"/>
  <c r="H1409" i="1"/>
  <c r="H1416" i="1"/>
  <c r="G1416" i="1"/>
  <c r="H1425" i="1"/>
  <c r="H1432" i="1"/>
  <c r="G1432" i="1"/>
  <c r="H1445" i="1"/>
  <c r="J1445" i="1"/>
  <c r="I1447" i="1"/>
  <c r="G1450" i="1"/>
  <c r="I1450" i="1" s="1"/>
  <c r="J1452" i="1"/>
  <c r="I1468" i="1"/>
  <c r="G1476" i="1"/>
  <c r="I1476" i="1" s="1"/>
  <c r="J1478" i="1"/>
  <c r="H1500" i="1"/>
  <c r="G1500" i="1"/>
  <c r="G1511" i="1"/>
  <c r="H1511" i="1"/>
  <c r="F45" i="4"/>
  <c r="D44" i="4"/>
  <c r="E350" i="4"/>
  <c r="E407" i="4" s="1"/>
  <c r="D402" i="1" s="1"/>
  <c r="D50" i="4"/>
  <c r="D106" i="4"/>
  <c r="E163" i="4"/>
  <c r="D159" i="1" s="1"/>
  <c r="F253" i="4"/>
  <c r="D252" i="4"/>
  <c r="D263" i="4"/>
  <c r="F268" i="4"/>
  <c r="F585" i="4"/>
  <c r="D580" i="4"/>
  <c r="F207" i="5"/>
  <c r="D206" i="5"/>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56" i="1"/>
  <c r="J1456" i="1"/>
  <c r="G1460" i="1"/>
  <c r="I1460" i="1" s="1"/>
  <c r="J1460" i="1"/>
  <c r="G1465" i="1"/>
  <c r="I1465" i="1" s="1"/>
  <c r="J1465" i="1"/>
  <c r="G1473" i="1"/>
  <c r="I1473" i="1" s="1"/>
  <c r="J1473" i="1"/>
  <c r="E224" i="4"/>
  <c r="D220" i="1" s="1"/>
  <c r="F364" i="4"/>
  <c r="D363" i="4"/>
  <c r="D350" i="4" s="1"/>
  <c r="F70" i="5"/>
  <c r="D69" i="5"/>
  <c r="D177" i="5"/>
  <c r="F180" i="5"/>
  <c r="F5" i="6"/>
  <c r="B31" i="9"/>
  <c r="E644" i="4"/>
  <c r="D638" i="1" s="1"/>
  <c r="E484" i="4"/>
  <c r="D478" i="1" s="1"/>
  <c r="D529" i="4"/>
  <c r="D593" i="4"/>
  <c r="E142" i="9"/>
  <c r="B142" i="9" s="1"/>
  <c r="E35" i="6"/>
  <c r="D49" i="8"/>
  <c r="I10" i="9"/>
  <c r="B33" i="9"/>
  <c r="B49" i="9"/>
  <c r="E59" i="9"/>
  <c r="B59" i="9" s="1"/>
  <c r="E67" i="9"/>
  <c r="B67" i="9" s="1"/>
  <c r="E75" i="9"/>
  <c r="B75" i="9" s="1"/>
  <c r="E83" i="9"/>
  <c r="B83" i="9" s="1"/>
  <c r="E91" i="9"/>
  <c r="B91" i="9" s="1"/>
  <c r="E99" i="9"/>
  <c r="B99" i="9" s="1"/>
  <c r="E107" i="9"/>
  <c r="B107" i="9" s="1"/>
  <c r="E115" i="9"/>
  <c r="B115" i="9" s="1"/>
  <c r="E123" i="9"/>
  <c r="B123" i="9" s="1"/>
  <c r="E131" i="9"/>
  <c r="B131" i="9" s="1"/>
  <c r="E139" i="9"/>
  <c r="B139" i="9" s="1"/>
  <c r="D643" i="4"/>
  <c r="F416" i="4"/>
  <c r="D459" i="4"/>
  <c r="G291" i="9"/>
  <c r="E291" i="9" s="1"/>
  <c r="B291" i="9" s="1"/>
  <c r="F190" i="5"/>
  <c r="F36" i="6"/>
  <c r="D35" i="6"/>
  <c r="F122" i="6"/>
  <c r="D114" i="6"/>
  <c r="E146" i="5"/>
  <c r="E287" i="9"/>
  <c r="B28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7" i="9"/>
  <c r="E187" i="9" s="1"/>
  <c r="B187" i="9" s="1"/>
  <c r="G185" i="9"/>
  <c r="E185" i="9" s="1"/>
  <c r="B185" i="9" s="1"/>
  <c r="G183" i="9"/>
  <c r="E183" i="9" s="1"/>
  <c r="B183"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78" i="9"/>
  <c r="E178" i="9" s="1"/>
  <c r="B178" i="9" s="1"/>
  <c r="G165" i="9"/>
  <c r="E165" i="9" s="1"/>
  <c r="B165" i="9" s="1"/>
  <c r="H164" i="9"/>
  <c r="B144" i="9"/>
  <c r="B148" i="9"/>
  <c r="B152" i="9"/>
  <c r="B156" i="9"/>
  <c r="G160" i="9"/>
  <c r="E160" i="9" s="1"/>
  <c r="B160" i="9" s="1"/>
  <c r="G162" i="9"/>
  <c r="E162" i="9" s="1"/>
  <c r="B162" i="9" s="1"/>
  <c r="G164" i="9"/>
  <c r="E164" i="9" s="1"/>
  <c r="B164" i="9" s="1"/>
  <c r="G180" i="9"/>
  <c r="E180" i="9" s="1"/>
  <c r="B180" i="9" s="1"/>
  <c r="G182" i="9"/>
  <c r="E182" i="9" s="1"/>
  <c r="B182" i="9" s="1"/>
  <c r="G190" i="9"/>
  <c r="E190" i="9" s="1"/>
  <c r="B190" i="9" s="1"/>
  <c r="E286" i="9"/>
  <c r="B286" i="9" s="1"/>
  <c r="E27" i="9"/>
  <c r="B27" i="9" s="1"/>
  <c r="E35" i="9"/>
  <c r="B35" i="9" s="1"/>
  <c r="E43" i="9"/>
  <c r="B43" i="9" s="1"/>
  <c r="E51" i="9"/>
  <c r="B51" i="9" s="1"/>
  <c r="B68" i="9"/>
  <c r="B72" i="9"/>
  <c r="B76" i="9"/>
  <c r="B80" i="9"/>
  <c r="B84" i="9"/>
  <c r="B88" i="9"/>
  <c r="B92" i="9"/>
  <c r="B96" i="9"/>
  <c r="B100" i="9"/>
  <c r="B104" i="9"/>
  <c r="B108" i="9"/>
  <c r="B112" i="9"/>
  <c r="B116" i="9"/>
  <c r="B120" i="9"/>
  <c r="B124" i="9"/>
  <c r="B128" i="9"/>
  <c r="B132" i="9"/>
  <c r="B136" i="9"/>
  <c r="B140" i="9"/>
  <c r="E143" i="9"/>
  <c r="B143" i="9" s="1"/>
  <c r="E147" i="9"/>
  <c r="B147" i="9" s="1"/>
  <c r="E151" i="9"/>
  <c r="B151" i="9" s="1"/>
  <c r="E155" i="9"/>
  <c r="B155" i="9" s="1"/>
  <c r="E159" i="9"/>
  <c r="B159" i="9" s="1"/>
  <c r="G188" i="9"/>
  <c r="E188" i="9" s="1"/>
  <c r="B188" i="9" s="1"/>
  <c r="B215" i="9"/>
  <c r="B221" i="9"/>
  <c r="B227" i="9"/>
  <c r="B233" i="9"/>
  <c r="B243" i="9"/>
  <c r="B249" i="9"/>
  <c r="B259" i="9"/>
  <c r="B265" i="9"/>
  <c r="B231" i="9"/>
  <c r="B237" i="9"/>
  <c r="B247" i="9"/>
  <c r="B253" i="9"/>
  <c r="B269" i="9"/>
  <c r="H997" i="1" l="1"/>
  <c r="H1013" i="1"/>
  <c r="G1007" i="1"/>
  <c r="G206" i="1"/>
  <c r="G116" i="1"/>
  <c r="E5" i="7"/>
  <c r="H1437" i="1"/>
  <c r="D1469" i="1"/>
  <c r="G1470" i="1"/>
  <c r="C1469" i="1"/>
  <c r="G1469" i="1" s="1"/>
  <c r="H31" i="3"/>
  <c r="D1453" i="1"/>
  <c r="I1456" i="1"/>
  <c r="I1439" i="1"/>
  <c r="I1455" i="1"/>
  <c r="I1440" i="1"/>
  <c r="E237" i="5"/>
  <c r="E175" i="5" s="1"/>
  <c r="D1152" i="1" s="1"/>
  <c r="G1216" i="1"/>
  <c r="H292" i="9"/>
  <c r="D1183" i="1"/>
  <c r="G1066" i="1"/>
  <c r="H1065" i="1"/>
  <c r="E7" i="5"/>
  <c r="I20" i="3" s="1"/>
  <c r="D1408" i="1"/>
  <c r="I27" i="3"/>
  <c r="G294" i="1"/>
  <c r="H236" i="1"/>
  <c r="H165" i="1"/>
  <c r="E6" i="4"/>
  <c r="E412" i="4" s="1"/>
  <c r="C1299" i="1"/>
  <c r="G1299" i="1" s="1"/>
  <c r="H24" i="3"/>
  <c r="C1453" i="1"/>
  <c r="D5" i="7"/>
  <c r="C1436" i="1" s="1"/>
  <c r="I1467" i="1"/>
  <c r="F245" i="5"/>
  <c r="C1222" i="1"/>
  <c r="F146" i="5"/>
  <c r="C1124" i="1"/>
  <c r="F134" i="5"/>
  <c r="C1112" i="1"/>
  <c r="F311" i="4"/>
  <c r="C306" i="1"/>
  <c r="G312" i="1"/>
  <c r="D298" i="4"/>
  <c r="C293" i="1" s="1"/>
  <c r="F299" i="4"/>
  <c r="H294" i="1"/>
  <c r="H295" i="1"/>
  <c r="G295" i="1"/>
  <c r="C211" i="1"/>
  <c r="F215" i="4"/>
  <c r="F196" i="4"/>
  <c r="C192" i="1"/>
  <c r="H173" i="1"/>
  <c r="F124" i="4"/>
  <c r="C120" i="1"/>
  <c r="H121" i="1"/>
  <c r="G55" i="1"/>
  <c r="H25" i="1"/>
  <c r="G25" i="1"/>
  <c r="H1576" i="1"/>
  <c r="G1576" i="1"/>
  <c r="G1501" i="1"/>
  <c r="D42" i="8"/>
  <c r="I34" i="3" s="1"/>
  <c r="H1481" i="1"/>
  <c r="C248" i="1"/>
  <c r="F252" i="4"/>
  <c r="F263" i="4"/>
  <c r="C259" i="1"/>
  <c r="C102" i="1"/>
  <c r="F106" i="4"/>
  <c r="F644" i="4"/>
  <c r="C638" i="1"/>
  <c r="H20" i="3"/>
  <c r="C985" i="1"/>
  <c r="F421" i="4"/>
  <c r="D420" i="4"/>
  <c r="C415" i="1"/>
  <c r="D6" i="4"/>
  <c r="F7" i="4"/>
  <c r="C3" i="1"/>
  <c r="D141" i="6"/>
  <c r="F50" i="4"/>
  <c r="C46" i="1"/>
  <c r="I1471" i="1"/>
  <c r="F82" i="4"/>
  <c r="C78" i="1"/>
  <c r="E68" i="5"/>
  <c r="D1124" i="1"/>
  <c r="F114" i="6"/>
  <c r="H27" i="3"/>
  <c r="C1408" i="1"/>
  <c r="F643" i="4"/>
  <c r="C637" i="1"/>
  <c r="D43" i="8"/>
  <c r="C1524" i="1"/>
  <c r="F44" i="4"/>
  <c r="C40" i="1"/>
  <c r="F238" i="5"/>
  <c r="D237" i="5"/>
  <c r="C1215" i="1"/>
  <c r="H1299" i="1"/>
  <c r="H20" i="9"/>
  <c r="G20" i="9"/>
  <c r="F152" i="4"/>
  <c r="D151" i="4"/>
  <c r="C148" i="1"/>
  <c r="I1449" i="1"/>
  <c r="E420" i="4"/>
  <c r="H467" i="1"/>
  <c r="G467" i="1"/>
  <c r="H1424" i="1"/>
  <c r="G1424" i="1"/>
  <c r="H67" i="1"/>
  <c r="G67" i="1"/>
  <c r="H61" i="1"/>
  <c r="G61" i="1"/>
  <c r="I1463" i="1"/>
  <c r="F35" i="6"/>
  <c r="H25" i="3"/>
  <c r="C1329" i="1"/>
  <c r="F459" i="4"/>
  <c r="C453" i="1"/>
  <c r="F529" i="4"/>
  <c r="D528" i="4"/>
  <c r="C523" i="1"/>
  <c r="G289" i="9"/>
  <c r="E289" i="9" s="1"/>
  <c r="B289" i="9" s="1"/>
  <c r="D176" i="5"/>
  <c r="F177" i="5"/>
  <c r="C1154" i="1"/>
  <c r="I22" i="3"/>
  <c r="D1153" i="1"/>
  <c r="C135" i="1"/>
  <c r="F139" i="4"/>
  <c r="F118" i="5"/>
  <c r="C1096" i="1"/>
  <c r="F89" i="6"/>
  <c r="C1383" i="1"/>
  <c r="H64" i="1"/>
  <c r="G64" i="1"/>
  <c r="I29" i="3"/>
  <c r="D1436" i="1"/>
  <c r="D1329" i="1"/>
  <c r="I25" i="3"/>
  <c r="D68" i="5"/>
  <c r="F69" i="5"/>
  <c r="C1047" i="1"/>
  <c r="F580" i="4"/>
  <c r="C574" i="1"/>
  <c r="E151" i="4"/>
  <c r="F484" i="4"/>
  <c r="C478" i="1"/>
  <c r="F350" i="4"/>
  <c r="C345" i="1"/>
  <c r="H460" i="1"/>
  <c r="G460" i="1"/>
  <c r="H33" i="1"/>
  <c r="G33" i="1"/>
  <c r="H108" i="1"/>
  <c r="G108" i="1"/>
  <c r="F212" i="9"/>
  <c r="B212" i="9" s="1"/>
  <c r="F593" i="4"/>
  <c r="C587" i="1"/>
  <c r="F363" i="4"/>
  <c r="C358" i="1"/>
  <c r="G292" i="9"/>
  <c r="F206" i="5"/>
  <c r="C1183" i="1"/>
  <c r="E408" i="4"/>
  <c r="D403" i="1" s="1"/>
  <c r="D345" i="1"/>
  <c r="F567" i="4"/>
  <c r="C561" i="1"/>
  <c r="C159" i="1"/>
  <c r="F163" i="4"/>
  <c r="F12" i="5"/>
  <c r="C990" i="1"/>
  <c r="H1393" i="1"/>
  <c r="G1393" i="1"/>
  <c r="E141" i="6"/>
  <c r="F396" i="4"/>
  <c r="C391" i="1"/>
  <c r="F224" i="4"/>
  <c r="C220" i="1"/>
  <c r="I1477" i="1"/>
  <c r="F472" i="4"/>
  <c r="C466" i="1"/>
  <c r="F129" i="6"/>
  <c r="C1423" i="1"/>
  <c r="H4" i="1"/>
  <c r="G4" i="1"/>
  <c r="H129" i="1"/>
  <c r="G129" i="1"/>
  <c r="H79" i="1"/>
  <c r="G79" i="1"/>
  <c r="H1469" i="1" l="1"/>
  <c r="G1453" i="1"/>
  <c r="H1453" i="1"/>
  <c r="H29" i="3"/>
  <c r="D1214" i="1"/>
  <c r="I23" i="3"/>
  <c r="E20" i="9"/>
  <c r="E19" i="9" s="1"/>
  <c r="E292" i="9"/>
  <c r="B292" i="9" s="1"/>
  <c r="D985" i="1"/>
  <c r="H985" i="1" s="1"/>
  <c r="F7" i="5"/>
  <c r="D2" i="1"/>
  <c r="I16" i="3"/>
  <c r="G297" i="9"/>
  <c r="E297" i="9" s="1"/>
  <c r="H1222" i="1"/>
  <c r="G1222" i="1"/>
  <c r="H1112" i="1"/>
  <c r="G1112" i="1"/>
  <c r="D407" i="4"/>
  <c r="C402" i="1" s="1"/>
  <c r="F298" i="4"/>
  <c r="D408" i="4"/>
  <c r="C403" i="1" s="1"/>
  <c r="G306" i="1"/>
  <c r="H306" i="1"/>
  <c r="H211" i="1"/>
  <c r="G211" i="1"/>
  <c r="H192" i="1"/>
  <c r="G192" i="1"/>
  <c r="H120" i="1"/>
  <c r="G120" i="1"/>
  <c r="C1517" i="1"/>
  <c r="H1517" i="1" s="1"/>
  <c r="G295" i="9"/>
  <c r="E295" i="9" s="1"/>
  <c r="B295" i="9" s="1"/>
  <c r="K1432" i="9"/>
  <c r="H1423" i="1"/>
  <c r="G1423" i="1"/>
  <c r="H990" i="1"/>
  <c r="G990" i="1"/>
  <c r="H1183" i="1"/>
  <c r="G1183" i="1"/>
  <c r="H574" i="1"/>
  <c r="G574" i="1"/>
  <c r="H135" i="1"/>
  <c r="G135" i="1"/>
  <c r="G1124" i="1"/>
  <c r="H1124" i="1"/>
  <c r="E639" i="4"/>
  <c r="D407" i="1"/>
  <c r="H638" i="1"/>
  <c r="G638" i="1"/>
  <c r="H478" i="1"/>
  <c r="G478" i="1"/>
  <c r="H1096" i="1"/>
  <c r="G1096" i="1"/>
  <c r="F528" i="4"/>
  <c r="D636" i="4"/>
  <c r="C522" i="1"/>
  <c r="H1329" i="1"/>
  <c r="G1329" i="1"/>
  <c r="E635" i="4"/>
  <c r="D629" i="1" s="1"/>
  <c r="D414" i="1"/>
  <c r="E636" i="4"/>
  <c r="D630" i="1" s="1"/>
  <c r="H293" i="1"/>
  <c r="G293" i="1"/>
  <c r="F237" i="5"/>
  <c r="H23" i="3"/>
  <c r="C1214" i="1"/>
  <c r="H1524" i="1"/>
  <c r="G1524" i="1"/>
  <c r="H1408" i="1"/>
  <c r="G1408" i="1"/>
  <c r="I21" i="3"/>
  <c r="D1046" i="1"/>
  <c r="E6" i="5"/>
  <c r="H415" i="1"/>
  <c r="G415" i="1"/>
  <c r="H561" i="1"/>
  <c r="G561" i="1"/>
  <c r="F68" i="5"/>
  <c r="H21" i="3"/>
  <c r="C1046" i="1"/>
  <c r="D289" i="4"/>
  <c r="D290" i="4" s="1"/>
  <c r="H17" i="3"/>
  <c r="F151" i="4"/>
  <c r="C147" i="1"/>
  <c r="H1215" i="1"/>
  <c r="G1215" i="1"/>
  <c r="H28" i="3"/>
  <c r="C1435" i="1"/>
  <c r="F141" i="6"/>
  <c r="H220" i="1"/>
  <c r="G220" i="1"/>
  <c r="H466" i="1"/>
  <c r="G466" i="1"/>
  <c r="H345" i="1"/>
  <c r="G345" i="1"/>
  <c r="H1047" i="1"/>
  <c r="G1047" i="1"/>
  <c r="F176" i="5"/>
  <c r="H22" i="3"/>
  <c r="D175" i="5"/>
  <c r="C1153" i="1"/>
  <c r="I35" i="3"/>
  <c r="C1518" i="1"/>
  <c r="G294" i="9"/>
  <c r="E294" i="9" s="1"/>
  <c r="H78" i="1"/>
  <c r="G78" i="1"/>
  <c r="H46" i="1"/>
  <c r="G46" i="1"/>
  <c r="H3" i="1"/>
  <c r="G3" i="1"/>
  <c r="D635" i="4"/>
  <c r="F420" i="4"/>
  <c r="C414" i="1"/>
  <c r="G299" i="9"/>
  <c r="E299" i="9" s="1"/>
  <c r="H1154" i="1"/>
  <c r="G1154" i="1"/>
  <c r="H523" i="1"/>
  <c r="G523" i="1"/>
  <c r="D412" i="4"/>
  <c r="H16" i="3"/>
  <c r="F6" i="4"/>
  <c r="C2" i="1"/>
  <c r="H259" i="1"/>
  <c r="G259" i="1"/>
  <c r="D1435" i="1"/>
  <c r="I28" i="3"/>
  <c r="H587" i="1"/>
  <c r="G587" i="1"/>
  <c r="H391" i="1"/>
  <c r="G391" i="1"/>
  <c r="H159" i="1"/>
  <c r="G159" i="1"/>
  <c r="H358" i="1"/>
  <c r="G358" i="1"/>
  <c r="G1517" i="1"/>
  <c r="E289" i="4"/>
  <c r="D147" i="1"/>
  <c r="I17" i="3"/>
  <c r="G1436" i="1"/>
  <c r="H1436" i="1"/>
  <c r="H1383" i="1"/>
  <c r="G1383" i="1"/>
  <c r="H453" i="1"/>
  <c r="G453" i="1"/>
  <c r="H148" i="1"/>
  <c r="G148" i="1"/>
  <c r="H40" i="1"/>
  <c r="G40" i="1"/>
  <c r="H637" i="1"/>
  <c r="G637" i="1"/>
  <c r="D6" i="5"/>
  <c r="H102" i="1"/>
  <c r="G102" i="1"/>
  <c r="H248" i="1"/>
  <c r="G248" i="1"/>
  <c r="F407" i="4" l="1"/>
  <c r="F408" i="4"/>
  <c r="B20" i="9"/>
  <c r="G985" i="1"/>
  <c r="H9" i="3"/>
  <c r="K3" i="9" s="1"/>
  <c r="B297" i="9"/>
  <c r="E296" i="9"/>
  <c r="I10" i="3" s="1"/>
  <c r="E298" i="9"/>
  <c r="B299" i="9"/>
  <c r="F636" i="4"/>
  <c r="C630" i="1"/>
  <c r="H522" i="1"/>
  <c r="G522" i="1"/>
  <c r="C286" i="1"/>
  <c r="H2" i="1"/>
  <c r="G2" i="1"/>
  <c r="D639" i="4"/>
  <c r="F412" i="4"/>
  <c r="C407" i="1"/>
  <c r="H414" i="1"/>
  <c r="G414" i="1"/>
  <c r="H402" i="1"/>
  <c r="G402" i="1"/>
  <c r="H1153" i="1"/>
  <c r="G1153" i="1"/>
  <c r="F289" i="4"/>
  <c r="D413" i="4"/>
  <c r="D414" i="4" s="1"/>
  <c r="C285" i="1"/>
  <c r="D291" i="4"/>
  <c r="H1214" i="1"/>
  <c r="G1214" i="1"/>
  <c r="D633" i="1"/>
  <c r="E291" i="4"/>
  <c r="D287" i="1" s="1"/>
  <c r="E413" i="4"/>
  <c r="D285" i="1"/>
  <c r="E290" i="4"/>
  <c r="D286" i="1" s="1"/>
  <c r="F635" i="4"/>
  <c r="C629" i="1"/>
  <c r="G1518" i="1"/>
  <c r="H1518" i="1"/>
  <c r="G282" i="9"/>
  <c r="E282" i="9" s="1"/>
  <c r="B282" i="9" s="1"/>
  <c r="G276" i="9"/>
  <c r="F6" i="5"/>
  <c r="C984" i="1"/>
  <c r="H11" i="3"/>
  <c r="H403" i="1"/>
  <c r="G403" i="1"/>
  <c r="E293" i="9"/>
  <c r="B294" i="9"/>
  <c r="F175" i="5"/>
  <c r="C1152" i="1"/>
  <c r="H1435" i="1"/>
  <c r="G1435" i="1"/>
  <c r="H147" i="1"/>
  <c r="G147" i="1"/>
  <c r="H1046" i="1"/>
  <c r="G1046" i="1"/>
  <c r="H276" i="9"/>
  <c r="D984" i="1"/>
  <c r="I9" i="3" l="1"/>
  <c r="F290" i="4"/>
  <c r="H984" i="1"/>
  <c r="H8" i="3"/>
  <c r="G984" i="1"/>
  <c r="F414" i="4"/>
  <c r="C409" i="1"/>
  <c r="H1152" i="1"/>
  <c r="G1152" i="1"/>
  <c r="H285" i="1"/>
  <c r="G285" i="1"/>
  <c r="F639" i="4"/>
  <c r="C633" i="1"/>
  <c r="H286" i="1"/>
  <c r="G286" i="1"/>
  <c r="H630" i="1"/>
  <c r="G630" i="1"/>
  <c r="N3" i="9"/>
  <c r="I11" i="3"/>
  <c r="F291" i="4"/>
  <c r="C287" i="1"/>
  <c r="E276" i="9"/>
  <c r="H629" i="1"/>
  <c r="G629" i="1"/>
  <c r="E640" i="4"/>
  <c r="E415" i="4"/>
  <c r="D410" i="1" s="1"/>
  <c r="D408" i="1"/>
  <c r="E414" i="4"/>
  <c r="D409" i="1" s="1"/>
  <c r="F413" i="4"/>
  <c r="D640" i="4"/>
  <c r="D641" i="4" s="1"/>
  <c r="D415" i="4"/>
  <c r="C408" i="1"/>
  <c r="H407" i="1"/>
  <c r="G407" i="1"/>
  <c r="H408" i="1" l="1"/>
  <c r="G408" i="1"/>
  <c r="F641" i="4"/>
  <c r="C635" i="1"/>
  <c r="M3" i="9"/>
  <c r="D634" i="1"/>
  <c r="E642" i="4"/>
  <c r="E641" i="4"/>
  <c r="H287" i="1"/>
  <c r="G287" i="1"/>
  <c r="H633" i="1"/>
  <c r="G633" i="1"/>
  <c r="F415" i="4"/>
  <c r="C410" i="1"/>
  <c r="F640" i="4"/>
  <c r="D642" i="4"/>
  <c r="D645" i="4" s="1"/>
  <c r="C634" i="1"/>
  <c r="E275" i="9"/>
  <c r="I8" i="3" s="1"/>
  <c r="B276" i="9"/>
  <c r="H409" i="1"/>
  <c r="G409" i="1"/>
  <c r="E645" i="4" l="1"/>
  <c r="F645" i="4" s="1"/>
  <c r="D635" i="1"/>
  <c r="H635" i="1" s="1"/>
  <c r="H410" i="1"/>
  <c r="G410" i="1"/>
  <c r="H634" i="1"/>
  <c r="G634" i="1"/>
  <c r="H18" i="3"/>
  <c r="C639" i="1"/>
  <c r="F642" i="4"/>
  <c r="D646" i="4"/>
  <c r="C636" i="1"/>
  <c r="E646" i="4"/>
  <c r="D636" i="1"/>
  <c r="F646" i="4" l="1"/>
  <c r="H19" i="3"/>
  <c r="C640" i="1"/>
  <c r="I19" i="3"/>
  <c r="D640" i="1"/>
  <c r="I18" i="3"/>
  <c r="D639" i="1"/>
  <c r="H639" i="1" s="1"/>
  <c r="G635" i="1"/>
  <c r="H636" i="1"/>
  <c r="G636" i="1"/>
  <c r="H7" i="3" l="1"/>
  <c r="I7" i="3" s="1"/>
  <c r="G639" i="1"/>
  <c r="H640" i="1"/>
  <c r="G640" i="1"/>
  <c r="J3" i="9" l="1"/>
  <c r="L272" i="9" s="1"/>
  <c r="K8" i="9" l="1"/>
  <c r="J5" i="9"/>
  <c r="K6" i="9"/>
  <c r="I13" i="9"/>
  <c r="I12" i="9"/>
  <c r="I9" i="9"/>
  <c r="I17" i="9"/>
  <c r="G17" i="9"/>
  <c r="K10" i="9"/>
  <c r="J9" i="9"/>
  <c r="J11" i="9"/>
  <c r="H16" i="9"/>
  <c r="K7" i="9"/>
  <c r="K13" i="9"/>
  <c r="H18" i="9"/>
  <c r="M272" i="9"/>
  <c r="F272" i="9" s="1"/>
  <c r="F19" i="9" s="1"/>
  <c r="J7" i="9"/>
  <c r="K9" i="9"/>
  <c r="K5" i="9"/>
  <c r="K11" i="9"/>
  <c r="H15" i="9"/>
  <c r="G15" i="9"/>
  <c r="K12" i="9"/>
  <c r="I8" i="9"/>
  <c r="I11" i="9"/>
  <c r="J13" i="9"/>
  <c r="M16" i="9"/>
  <c r="J12" i="9"/>
  <c r="I7" i="9"/>
  <c r="J17" i="9"/>
  <c r="G18" i="9"/>
  <c r="L15" i="9"/>
  <c r="I6" i="9"/>
  <c r="L16" i="9"/>
  <c r="J10" i="9"/>
  <c r="H17" i="9"/>
  <c r="G16" i="9"/>
  <c r="J8" i="9"/>
  <c r="M15" i="9"/>
  <c r="I5" i="9"/>
  <c r="J6" i="9"/>
  <c r="E18" i="9" l="1"/>
  <c r="B18" i="9" s="1"/>
  <c r="E9" i="9"/>
  <c r="B9" i="9" s="1"/>
  <c r="E7" i="9"/>
  <c r="B7" i="9" s="1"/>
  <c r="E15" i="9"/>
  <c r="E10" i="9"/>
  <c r="B10" i="9" s="1"/>
  <c r="E13" i="9"/>
  <c r="B13" i="9" s="1"/>
  <c r="E16" i="9"/>
  <c r="F16" i="9"/>
  <c r="E5" i="9"/>
  <c r="B5" i="9" s="1"/>
  <c r="E12" i="9"/>
  <c r="B12" i="9" s="1"/>
  <c r="E17" i="9"/>
  <c r="B17" i="9" s="1"/>
  <c r="E11" i="9"/>
  <c r="B11" i="9" s="1"/>
  <c r="E6" i="9"/>
  <c r="B6" i="9" s="1"/>
  <c r="F15" i="9"/>
  <c r="E8" i="9"/>
  <c r="B8" i="9" s="1"/>
  <c r="B272" i="9"/>
  <c r="B16" i="9" l="1"/>
  <c r="E14" i="9"/>
  <c r="F14" i="9"/>
  <c r="F3" i="9" s="1"/>
  <c r="E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<sst xmlns="http://schemas.openxmlformats.org/spreadsheetml/2006/main" count="4313" uniqueCount="3394">
  <si>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</si>
  <si>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</si>
  <si>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</si>
  <si>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</si>
  <si>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</si>
  <si>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</si>
  <si>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</si>
  <si>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</si>
  <si>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</si>
  <si>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</si>
  <si>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</si>
  <si>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</si>
  <si>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</si>
  <si>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</si>
  <si>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</si>
  <si>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</si>
  <si>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</si>
  <si>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</si>
  <si>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</si>
  <si>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</si>
  <si>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</si>
  <si>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</si>
  <si>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</si>
  <si>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</si>
  <si>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</si>
  <si>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</si>
  <si>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</si>
  <si>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</si>
  <si>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</si>
  <si>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</si>
  <si>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</si>
  <si>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VUKOVAR</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</si>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</sst>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165731237</v>
      </c>
      <c r="D2" s="6">
        <f>'PR-RAS'!E6</f>
        <v>185587195.88999999</v>
      </c>
      <c r="E2" s="6">
        <v>0</v>
      </c>
      <c r="F2" s="6">
        <v>0</v>
      </c>
      <c r="G2" s="7">
        <f t="shared" ref="G2:G264" si="0">(B2/1000)*(C2*1+D2*2)</f>
        <v>536905.62878000003</v>
      </c>
      <c r="H2" s="7">
        <f t="shared" ref="H2:H264" si="1">ABS(C2-ROUND(C2,0))+ABS(D2-ROUND(D2,0))</f>
        <v>0.11000001430511475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19163361</v>
      </c>
      <c r="D3" s="1">
        <f>'PR-RAS'!E7</f>
        <v>25107545.260000005</v>
      </c>
      <c r="E3" s="1">
        <v>0</v>
      </c>
      <c r="F3" s="1">
        <v>0</v>
      </c>
      <c r="G3" s="2">
        <f t="shared" si="0"/>
        <v>138756.90304000003</v>
      </c>
      <c r="H3" s="2">
        <f t="shared" si="1"/>
        <v>0.26000000536441803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14846787</v>
      </c>
      <c r="D4" s="1">
        <f>'PR-RAS'!E8</f>
        <v>20100885.300000004</v>
      </c>
      <c r="E4" s="1">
        <v>0</v>
      </c>
      <c r="F4" s="1">
        <v>0</v>
      </c>
      <c r="G4" s="2">
        <f t="shared" si="0"/>
        <v>165145.67280000003</v>
      </c>
      <c r="H4" s="2">
        <f t="shared" si="1"/>
        <v>0.30000000447034836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11157701</v>
      </c>
      <c r="D5" s="1">
        <f>'PR-RAS'!E9</f>
        <v>17547175.34</v>
      </c>
      <c r="E5" s="1">
        <v>0</v>
      </c>
      <c r="F5" s="1">
        <v>0</v>
      </c>
      <c r="G5" s="2">
        <f t="shared" si="0"/>
        <v>185008.20672000002</v>
      </c>
      <c r="H5" s="2">
        <f t="shared" si="1"/>
        <v>0.33999999985098839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3172075</v>
      </c>
      <c r="D6" s="1">
        <f>'PR-RAS'!E10</f>
        <v>3193104.03</v>
      </c>
      <c r="E6" s="1">
        <v>0</v>
      </c>
      <c r="F6" s="1">
        <v>0</v>
      </c>
      <c r="G6" s="2">
        <f t="shared" si="0"/>
        <v>47791.415299999993</v>
      </c>
      <c r="H6" s="2">
        <f t="shared" si="1"/>
        <v>2.9999999795109034E-2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1197830</v>
      </c>
      <c r="D7" s="1">
        <f>'PR-RAS'!E11</f>
        <v>1357183.23</v>
      </c>
      <c r="E7" s="1">
        <v>0</v>
      </c>
      <c r="F7" s="1">
        <v>0</v>
      </c>
      <c r="G7" s="2">
        <f t="shared" si="0"/>
        <v>23473.178759999999</v>
      </c>
      <c r="H7" s="2">
        <f t="shared" si="1"/>
        <v>0.22999999998137355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2210638</v>
      </c>
      <c r="D8" s="1">
        <f>'PR-RAS'!E12</f>
        <v>1712753.87</v>
      </c>
      <c r="E8" s="1">
        <v>0</v>
      </c>
      <c r="F8" s="1">
        <v>0</v>
      </c>
      <c r="G8" s="2">
        <f t="shared" si="0"/>
        <v>39453.02018</v>
      </c>
      <c r="H8" s="2">
        <f t="shared" si="1"/>
        <v>0.12999999988824129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996470</v>
      </c>
      <c r="D9" s="1">
        <f>'PR-RAS'!E13</f>
        <v>1251933.8400000001</v>
      </c>
      <c r="E9" s="1">
        <v>0</v>
      </c>
      <c r="F9" s="1">
        <v>0</v>
      </c>
      <c r="G9" s="2">
        <f t="shared" si="0"/>
        <v>28002.701440000001</v>
      </c>
      <c r="H9" s="2">
        <f t="shared" si="1"/>
        <v>0.15999999991618097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3294</v>
      </c>
      <c r="D10" s="1">
        <f>'PR-RAS'!E14</f>
        <v>0</v>
      </c>
      <c r="E10" s="1">
        <v>0</v>
      </c>
      <c r="F10" s="1">
        <v>0</v>
      </c>
      <c r="G10" s="2">
        <f t="shared" si="0"/>
        <v>29.645999999999997</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3891221</v>
      </c>
      <c r="D11" s="1">
        <f>'PR-RAS'!E15</f>
        <v>4961265.01</v>
      </c>
      <c r="E11" s="1">
        <v>0</v>
      </c>
      <c r="F11" s="1">
        <v>0</v>
      </c>
      <c r="G11" s="2">
        <f t="shared" si="0"/>
        <v>138137.51019999999</v>
      </c>
      <c r="H11" s="2">
        <f t="shared" si="1"/>
        <v>9.9999997764825821E-3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4009452</v>
      </c>
      <c r="D19" s="1">
        <f>'PR-RAS'!E23</f>
        <v>4518427.96</v>
      </c>
      <c r="E19" s="1">
        <v>0</v>
      </c>
      <c r="F19" s="1">
        <v>0</v>
      </c>
      <c r="G19" s="2">
        <f t="shared" si="0"/>
        <v>234833.54255999997</v>
      </c>
      <c r="H19" s="2">
        <f t="shared" si="1"/>
        <v>4.0000000037252903E-2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10330</v>
      </c>
      <c r="D20" s="1">
        <f>'PR-RAS'!E24</f>
        <v>31252.06</v>
      </c>
      <c r="E20" s="1">
        <v>0</v>
      </c>
      <c r="F20" s="1">
        <v>0</v>
      </c>
      <c r="G20" s="2">
        <f t="shared" si="0"/>
        <v>1383.8482799999999</v>
      </c>
      <c r="H20" s="2">
        <f t="shared" si="1"/>
        <v>6.0000000001309672E-2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3999122</v>
      </c>
      <c r="D23" s="1">
        <f>'PR-RAS'!E27</f>
        <v>4487175.9000000004</v>
      </c>
      <c r="E23" s="1">
        <v>0</v>
      </c>
      <c r="F23" s="1">
        <v>0</v>
      </c>
      <c r="G23" s="2">
        <f t="shared" si="0"/>
        <v>285416.42359999998</v>
      </c>
      <c r="H23" s="2">
        <f t="shared" si="1"/>
        <v>9.999999962747097E-2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307122</v>
      </c>
      <c r="D25" s="1">
        <f>'PR-RAS'!E29</f>
        <v>488232</v>
      </c>
      <c r="E25" s="1">
        <v>0</v>
      </c>
      <c r="F25" s="1">
        <v>0</v>
      </c>
      <c r="G25" s="2">
        <f t="shared" si="0"/>
        <v>30806.064000000002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300785</v>
      </c>
      <c r="D27" s="1">
        <f>'PR-RAS'!E31</f>
        <v>487069.24</v>
      </c>
      <c r="E27" s="1">
        <v>0</v>
      </c>
      <c r="F27" s="1">
        <v>0</v>
      </c>
      <c r="G27" s="2">
        <f t="shared" si="0"/>
        <v>33148.010479999997</v>
      </c>
      <c r="H27" s="2">
        <f t="shared" si="1"/>
        <v>0.23999999999068677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6337</v>
      </c>
      <c r="D29" s="1">
        <f>'PR-RAS'!E33</f>
        <v>1162.76</v>
      </c>
      <c r="E29" s="1">
        <v>0</v>
      </c>
      <c r="F29" s="1">
        <v>0</v>
      </c>
      <c r="G29" s="2">
        <f t="shared" si="0"/>
        <v>242.55056000000002</v>
      </c>
      <c r="H29" s="2">
        <f t="shared" si="1"/>
        <v>0.24000000000000909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128992583</v>
      </c>
      <c r="D46" s="1">
        <f>'PR-RAS'!E50</f>
        <v>134023686.63</v>
      </c>
      <c r="E46" s="1">
        <v>0</v>
      </c>
      <c r="F46" s="1">
        <v>0</v>
      </c>
      <c r="G46" s="2">
        <f t="shared" si="0"/>
        <v>17866798.0317</v>
      </c>
      <c r="H46" s="2">
        <f t="shared" si="1"/>
        <v>0.37000000476837158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4629561</v>
      </c>
      <c r="D50" s="1">
        <f>'PR-RAS'!E54</f>
        <v>519803.04</v>
      </c>
      <c r="E50" s="1">
        <v>0</v>
      </c>
      <c r="F50" s="1">
        <v>0</v>
      </c>
      <c r="G50" s="2">
        <f t="shared" si="0"/>
        <v>277789.18692000001</v>
      </c>
      <c r="H50" s="2">
        <f t="shared" si="1"/>
        <v>3.9999999979045242E-2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4629561</v>
      </c>
      <c r="D51" s="1">
        <f>'PR-RAS'!E55</f>
        <v>519803.04</v>
      </c>
      <c r="E51" s="1">
        <v>0</v>
      </c>
      <c r="F51" s="1">
        <v>0</v>
      </c>
      <c r="G51" s="2">
        <f t="shared" si="0"/>
        <v>283458.35399999999</v>
      </c>
      <c r="H51" s="2">
        <f t="shared" si="1"/>
        <v>3.9999999979045242E-2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77537569</v>
      </c>
      <c r="D55" s="1">
        <f>'PR-RAS'!E59</f>
        <v>74952609.810000002</v>
      </c>
      <c r="E55" s="1">
        <v>0</v>
      </c>
      <c r="F55" s="1">
        <v>0</v>
      </c>
      <c r="G55" s="2">
        <f t="shared" si="0"/>
        <v>12281910.585480001</v>
      </c>
      <c r="H55" s="2">
        <f t="shared" si="1"/>
        <v>0.18999999761581421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53392608</v>
      </c>
      <c r="D56" s="1">
        <f>'PR-RAS'!E60</f>
        <v>53507083.859999999</v>
      </c>
      <c r="E56" s="1">
        <v>0</v>
      </c>
      <c r="F56" s="1">
        <v>0</v>
      </c>
      <c r="G56" s="2">
        <f t="shared" si="0"/>
        <v>8822372.6645999998</v>
      </c>
      <c r="H56" s="2">
        <f t="shared" si="1"/>
        <v>0.14000000059604645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24144961</v>
      </c>
      <c r="D57" s="1">
        <f>'PR-RAS'!E61</f>
        <v>21445525.949999999</v>
      </c>
      <c r="E57" s="1">
        <v>0</v>
      </c>
      <c r="F57" s="1">
        <v>0</v>
      </c>
      <c r="G57" s="2">
        <f t="shared" si="0"/>
        <v>3754016.7223999999</v>
      </c>
      <c r="H57" s="2">
        <f t="shared" si="1"/>
        <v>5.000000074505806E-2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2748481</v>
      </c>
      <c r="D58" s="1">
        <f>'PR-RAS'!E62</f>
        <v>2970411.69</v>
      </c>
      <c r="E58" s="1">
        <v>0</v>
      </c>
      <c r="F58" s="1">
        <v>0</v>
      </c>
      <c r="G58" s="2">
        <f t="shared" si="0"/>
        <v>495290.34965999995</v>
      </c>
      <c r="H58" s="2">
        <f t="shared" si="1"/>
        <v>0.31000000005587935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2697181</v>
      </c>
      <c r="D59" s="1">
        <f>'PR-RAS'!E63</f>
        <v>2405036.69</v>
      </c>
      <c r="E59" s="1">
        <v>0</v>
      </c>
      <c r="F59" s="1">
        <v>0</v>
      </c>
      <c r="G59" s="2">
        <f t="shared" si="0"/>
        <v>435420.75404000003</v>
      </c>
      <c r="H59" s="2">
        <f t="shared" si="1"/>
        <v>0.31000000005587935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51300</v>
      </c>
      <c r="D60" s="1">
        <f>'PR-RAS'!E64</f>
        <v>565375</v>
      </c>
      <c r="E60" s="1">
        <v>0</v>
      </c>
      <c r="F60" s="1">
        <v>0</v>
      </c>
      <c r="G60" s="2">
        <f t="shared" si="0"/>
        <v>69740.95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13823082</v>
      </c>
      <c r="D61" s="1">
        <f>'PR-RAS'!E65</f>
        <v>13825239.189999999</v>
      </c>
      <c r="E61" s="1">
        <v>0</v>
      </c>
      <c r="F61" s="1">
        <v>0</v>
      </c>
      <c r="G61" s="2">
        <f t="shared" si="0"/>
        <v>2488413.6227999995</v>
      </c>
      <c r="H61" s="2">
        <f t="shared" si="1"/>
        <v>0.18999999947845936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13823082</v>
      </c>
      <c r="D62" s="1">
        <f>'PR-RAS'!E66</f>
        <v>13825239.189999999</v>
      </c>
      <c r="E62" s="1">
        <v>0</v>
      </c>
      <c r="F62" s="1">
        <v>0</v>
      </c>
      <c r="G62" s="2">
        <f t="shared" si="0"/>
        <v>2529887.1831799997</v>
      </c>
      <c r="H62" s="2">
        <f t="shared" si="1"/>
        <v>0.18999999947845936</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30253890</v>
      </c>
      <c r="D70" s="1">
        <f>'PR-RAS'!E74</f>
        <v>41755622.899999999</v>
      </c>
      <c r="E70" s="1">
        <v>0</v>
      </c>
      <c r="F70" s="1">
        <v>0</v>
      </c>
      <c r="G70" s="2">
        <f t="shared" si="0"/>
        <v>7849794.3702000007</v>
      </c>
      <c r="H70" s="2">
        <f t="shared" si="1"/>
        <v>0.10000000149011612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434709</v>
      </c>
      <c r="D71" s="1">
        <f>'PR-RAS'!E75</f>
        <v>797153.58</v>
      </c>
      <c r="E71" s="1">
        <v>0</v>
      </c>
      <c r="F71" s="1">
        <v>0</v>
      </c>
      <c r="G71" s="2">
        <f t="shared" si="0"/>
        <v>142031.1312</v>
      </c>
      <c r="H71" s="2">
        <f t="shared" si="1"/>
        <v>0.42000000004190952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29819181</v>
      </c>
      <c r="D72" s="1">
        <f>'PR-RAS'!E76</f>
        <v>40958469.32</v>
      </c>
      <c r="E72" s="1">
        <v>0</v>
      </c>
      <c r="F72" s="1">
        <v>0</v>
      </c>
      <c r="G72" s="2">
        <f t="shared" si="0"/>
        <v>7933264.4944399996</v>
      </c>
      <c r="H72" s="2">
        <f t="shared" si="1"/>
        <v>0.32000000029802322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3081579</v>
      </c>
      <c r="D78" s="1">
        <f>'PR-RAS'!E82</f>
        <v>4900274.8</v>
      </c>
      <c r="E78" s="1">
        <v>0</v>
      </c>
      <c r="F78" s="1">
        <v>0</v>
      </c>
      <c r="G78" s="2">
        <f t="shared" si="0"/>
        <v>991923.90220000001</v>
      </c>
      <c r="H78" s="2">
        <f t="shared" si="1"/>
        <v>0.20000000018626451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50567</v>
      </c>
      <c r="D79" s="1">
        <f>'PR-RAS'!E83</f>
        <v>1701798.51</v>
      </c>
      <c r="E79" s="1">
        <v>0</v>
      </c>
      <c r="F79" s="1">
        <v>0</v>
      </c>
      <c r="G79" s="2">
        <f t="shared" si="0"/>
        <v>269424.79356000002</v>
      </c>
      <c r="H79" s="2">
        <f t="shared" si="1"/>
        <v>0.48999999999068677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7283</v>
      </c>
      <c r="D81" s="1">
        <f>'PR-RAS'!E85</f>
        <v>4592.54</v>
      </c>
      <c r="E81" s="1">
        <v>0</v>
      </c>
      <c r="F81" s="1">
        <v>0</v>
      </c>
      <c r="G81" s="2">
        <f t="shared" si="0"/>
        <v>1317.4464000000003</v>
      </c>
      <c r="H81" s="2">
        <f t="shared" si="1"/>
        <v>0.46000000000003638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33284</v>
      </c>
      <c r="D82" s="1">
        <f>'PR-RAS'!E86</f>
        <v>13684.37</v>
      </c>
      <c r="E82" s="1">
        <v>0</v>
      </c>
      <c r="F82" s="1">
        <v>0</v>
      </c>
      <c r="G82" s="2">
        <f t="shared" si="0"/>
        <v>4912.8719400000009</v>
      </c>
      <c r="H82" s="2">
        <f t="shared" si="1"/>
        <v>0.37000000000080036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10000</v>
      </c>
      <c r="D85" s="1">
        <f>'PR-RAS'!E89</f>
        <v>1683521.6</v>
      </c>
      <c r="E85" s="1">
        <v>0</v>
      </c>
      <c r="F85" s="1">
        <v>0</v>
      </c>
      <c r="G85" s="2">
        <f t="shared" si="0"/>
        <v>283671.62880000001</v>
      </c>
      <c r="H85" s="2">
        <f t="shared" si="1"/>
        <v>0.39999999990686774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3031012</v>
      </c>
      <c r="D87" s="1">
        <f>'PR-RAS'!E91</f>
        <v>3198476.29</v>
      </c>
      <c r="E87" s="1">
        <v>0</v>
      </c>
      <c r="F87" s="1">
        <v>0</v>
      </c>
      <c r="G87" s="2">
        <f t="shared" si="0"/>
        <v>810804.95387999993</v>
      </c>
      <c r="H87" s="2">
        <f t="shared" si="1"/>
        <v>0.2900000000372529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282632</v>
      </c>
      <c r="D88" s="1">
        <f>'PR-RAS'!E92</f>
        <v>254184.19</v>
      </c>
      <c r="E88" s="1">
        <v>0</v>
      </c>
      <c r="F88" s="1">
        <v>0</v>
      </c>
      <c r="G88" s="2">
        <f t="shared" si="0"/>
        <v>68817.033060000002</v>
      </c>
      <c r="H88" s="2">
        <f t="shared" si="1"/>
        <v>0.19000000000232831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2591027</v>
      </c>
      <c r="D89" s="1">
        <f>'PR-RAS'!E93</f>
        <v>2935427.87</v>
      </c>
      <c r="E89" s="1">
        <v>0</v>
      </c>
      <c r="F89" s="1">
        <v>0</v>
      </c>
      <c r="G89" s="2">
        <f t="shared" si="0"/>
        <v>744645.68111999996</v>
      </c>
      <c r="H89" s="2">
        <f t="shared" si="1"/>
        <v>0.12999999988824129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6713</v>
      </c>
      <c r="D90" s="1">
        <f>'PR-RAS'!E94</f>
        <v>8564.23</v>
      </c>
      <c r="E90" s="1">
        <v>0</v>
      </c>
      <c r="F90" s="1">
        <v>0</v>
      </c>
      <c r="G90" s="2">
        <f t="shared" si="0"/>
        <v>2121.88994</v>
      </c>
      <c r="H90" s="2">
        <f t="shared" si="1"/>
        <v>0.22999999999956344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150640</v>
      </c>
      <c r="D93" s="1">
        <f>'PR-RAS'!E97</f>
        <v>300</v>
      </c>
      <c r="E93" s="1">
        <v>0</v>
      </c>
      <c r="F93" s="1">
        <v>0</v>
      </c>
      <c r="G93" s="2">
        <f t="shared" si="0"/>
        <v>13914.08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12169514</v>
      </c>
      <c r="D102" s="1">
        <f>'PR-RAS'!E106</f>
        <v>11808967.949999999</v>
      </c>
      <c r="E102" s="1">
        <v>0</v>
      </c>
      <c r="F102" s="1">
        <v>0</v>
      </c>
      <c r="G102" s="2">
        <f t="shared" si="0"/>
        <v>3614532.4399000001</v>
      </c>
      <c r="H102" s="2">
        <f t="shared" si="1"/>
        <v>5.000000074505806E-2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2508845</v>
      </c>
      <c r="D103" s="1">
        <f>'PR-RAS'!E107</f>
        <v>2439797.7999999998</v>
      </c>
      <c r="E103" s="1">
        <v>0</v>
      </c>
      <c r="F103" s="1">
        <v>0</v>
      </c>
      <c r="G103" s="2">
        <f t="shared" si="0"/>
        <v>753620.94119999988</v>
      </c>
      <c r="H103" s="2">
        <f t="shared" si="1"/>
        <v>0.20000000018626451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2233781</v>
      </c>
      <c r="D105" s="1">
        <f>'PR-RAS'!E109</f>
        <v>1928375.58</v>
      </c>
      <c r="E105" s="1">
        <v>0</v>
      </c>
      <c r="F105" s="1">
        <v>0</v>
      </c>
      <c r="G105" s="2">
        <f t="shared" si="0"/>
        <v>633415.34464000002</v>
      </c>
      <c r="H105" s="2">
        <f t="shared" si="1"/>
        <v>0.41999999992549419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171453</v>
      </c>
      <c r="D106" s="1">
        <f>'PR-RAS'!E110</f>
        <v>80619.960000000006</v>
      </c>
      <c r="E106" s="1">
        <v>0</v>
      </c>
      <c r="F106" s="1">
        <v>0</v>
      </c>
      <c r="G106" s="2">
        <f t="shared" si="0"/>
        <v>34932.756600000001</v>
      </c>
      <c r="H106" s="2">
        <f t="shared" si="1"/>
        <v>3.9999999993597157E-2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103611</v>
      </c>
      <c r="D107" s="1">
        <f>'PR-RAS'!E111</f>
        <v>430802.26</v>
      </c>
      <c r="E107" s="1">
        <v>0</v>
      </c>
      <c r="F107" s="1">
        <v>0</v>
      </c>
      <c r="G107" s="2">
        <f t="shared" si="0"/>
        <v>102312.84512</v>
      </c>
      <c r="H107" s="2">
        <f t="shared" si="1"/>
        <v>0.26000000000931323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274039</v>
      </c>
      <c r="D108" s="1">
        <f>'PR-RAS'!E112</f>
        <v>464527.42</v>
      </c>
      <c r="E108" s="1">
        <v>0</v>
      </c>
      <c r="F108" s="1">
        <v>0</v>
      </c>
      <c r="G108" s="2">
        <f t="shared" si="0"/>
        <v>128731.04087999999</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45</v>
      </c>
      <c r="D109" s="1">
        <f>'PR-RAS'!E113</f>
        <v>0</v>
      </c>
      <c r="E109" s="1">
        <v>0</v>
      </c>
      <c r="F109" s="1">
        <v>0</v>
      </c>
      <c r="G109" s="2">
        <f t="shared" si="0"/>
        <v>4.8600000000000003</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4546</v>
      </c>
      <c r="D110" s="1">
        <f>'PR-RAS'!E114</f>
        <v>6261.93</v>
      </c>
      <c r="E110" s="1">
        <v>0</v>
      </c>
      <c r="F110" s="1">
        <v>0</v>
      </c>
      <c r="G110" s="2">
        <f t="shared" si="0"/>
        <v>1860.61474</v>
      </c>
      <c r="H110" s="2">
        <f t="shared" si="1"/>
        <v>6.9999999999708962E-2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15126</v>
      </c>
      <c r="D111" s="1">
        <f>'PR-RAS'!E115</f>
        <v>2843.24</v>
      </c>
      <c r="E111" s="1">
        <v>0</v>
      </c>
      <c r="F111" s="1">
        <v>0</v>
      </c>
      <c r="G111" s="2">
        <f t="shared" si="0"/>
        <v>2289.3728000000001</v>
      </c>
      <c r="H111" s="2">
        <f t="shared" si="1"/>
        <v>0.23999999999978172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254322</v>
      </c>
      <c r="D113" s="1">
        <f>'PR-RAS'!E117</f>
        <v>455422.25</v>
      </c>
      <c r="E113" s="1">
        <v>0</v>
      </c>
      <c r="F113" s="1">
        <v>0</v>
      </c>
      <c r="G113" s="2">
        <f t="shared" si="0"/>
        <v>130498.648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9386630</v>
      </c>
      <c r="D116" s="1">
        <f>'PR-RAS'!E120</f>
        <v>8904642.7300000004</v>
      </c>
      <c r="E116" s="1">
        <v>0</v>
      </c>
      <c r="F116" s="1">
        <v>0</v>
      </c>
      <c r="G116" s="2">
        <f t="shared" si="0"/>
        <v>3127530.2779000001</v>
      </c>
      <c r="H116" s="2">
        <f t="shared" si="1"/>
        <v>0.26999999955296516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292862</v>
      </c>
      <c r="D117" s="1">
        <f>'PR-RAS'!E121</f>
        <v>98122.1</v>
      </c>
      <c r="E117" s="1">
        <v>0</v>
      </c>
      <c r="F117" s="1">
        <v>0</v>
      </c>
      <c r="G117" s="2">
        <f t="shared" si="0"/>
        <v>56736.319200000005</v>
      </c>
      <c r="H117" s="2">
        <f t="shared" si="1"/>
        <v>0.10000000000582077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9093768</v>
      </c>
      <c r="D118" s="1">
        <f>'PR-RAS'!E122</f>
        <v>8806520.6300000008</v>
      </c>
      <c r="E118" s="1">
        <v>0</v>
      </c>
      <c r="F118" s="1">
        <v>0</v>
      </c>
      <c r="G118" s="2">
        <f t="shared" si="0"/>
        <v>3124696.6834200006</v>
      </c>
      <c r="H118" s="2">
        <f t="shared" si="1"/>
        <v>0.36999999918043613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932072</v>
      </c>
      <c r="D120" s="1">
        <f>'PR-RAS'!E124</f>
        <v>1215280.17</v>
      </c>
      <c r="E120" s="1">
        <v>0</v>
      </c>
      <c r="F120" s="1">
        <v>0</v>
      </c>
      <c r="G120" s="2">
        <f t="shared" si="0"/>
        <v>400153.24845999997</v>
      </c>
      <c r="H120" s="2">
        <f t="shared" si="1"/>
        <v>0.16999999992549419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657772</v>
      </c>
      <c r="D121" s="1">
        <f>'PR-RAS'!E125</f>
        <v>724780.16999999993</v>
      </c>
      <c r="E121" s="1">
        <v>0</v>
      </c>
      <c r="F121" s="1">
        <v>0</v>
      </c>
      <c r="G121" s="2">
        <f t="shared" si="0"/>
        <v>252879.88079999998</v>
      </c>
      <c r="H121" s="2">
        <f t="shared" si="1"/>
        <v>0.16999999992549419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10110</v>
      </c>
      <c r="D122" s="1">
        <f>'PR-RAS'!E126</f>
        <v>55476.2</v>
      </c>
      <c r="E122" s="1">
        <v>0</v>
      </c>
      <c r="F122" s="1">
        <v>0</v>
      </c>
      <c r="G122" s="2">
        <f t="shared" si="0"/>
        <v>14648.550399999998</v>
      </c>
      <c r="H122" s="2">
        <f t="shared" si="1"/>
        <v>0.19999999999708962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647662</v>
      </c>
      <c r="D123" s="1">
        <f>'PR-RAS'!E127</f>
        <v>669303.97</v>
      </c>
      <c r="E123" s="1">
        <v>0</v>
      </c>
      <c r="F123" s="1">
        <v>0</v>
      </c>
      <c r="G123" s="2">
        <f t="shared" si="0"/>
        <v>242324.93268</v>
      </c>
      <c r="H123" s="2">
        <f t="shared" si="1"/>
        <v>3.0000000027939677E-2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274300</v>
      </c>
      <c r="D124" s="1">
        <f>'PR-RAS'!E128</f>
        <v>490500</v>
      </c>
      <c r="E124" s="1">
        <v>0</v>
      </c>
      <c r="F124" s="1">
        <v>0</v>
      </c>
      <c r="G124" s="2">
        <f t="shared" si="0"/>
        <v>154401.9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247300</v>
      </c>
      <c r="D125" s="1">
        <f>'PR-RAS'!E129</f>
        <v>490500</v>
      </c>
      <c r="E125" s="1">
        <v>0</v>
      </c>
      <c r="F125" s="1">
        <v>0</v>
      </c>
      <c r="G125" s="2">
        <f t="shared" si="0"/>
        <v>152309.20000000001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27000</v>
      </c>
      <c r="D126" s="1">
        <f>'PR-RAS'!E130</f>
        <v>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1392128</v>
      </c>
      <c r="D135" s="1">
        <f>'PR-RAS'!E139</f>
        <v>8531441.0800000001</v>
      </c>
      <c r="E135" s="1">
        <v>0</v>
      </c>
      <c r="F135" s="1">
        <v>0</v>
      </c>
      <c r="G135" s="2">
        <f t="shared" si="0"/>
        <v>2472971.3614400001</v>
      </c>
      <c r="H135" s="2">
        <f t="shared" si="1"/>
        <v>8.0000000074505806E-2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92813</v>
      </c>
      <c r="D136" s="1">
        <f>'PR-RAS'!E140</f>
        <v>73567.94</v>
      </c>
      <c r="E136" s="1">
        <v>0</v>
      </c>
      <c r="F136" s="1">
        <v>0</v>
      </c>
      <c r="G136" s="2">
        <f t="shared" si="0"/>
        <v>32393.098800000003</v>
      </c>
      <c r="H136" s="2">
        <f t="shared" si="1"/>
        <v>5.9999999997671694E-2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1461.27</v>
      </c>
      <c r="E142" s="1">
        <v>0</v>
      </c>
      <c r="F142" s="1">
        <v>0</v>
      </c>
      <c r="G142" s="2">
        <f t="shared" si="0"/>
        <v>412.07813999999996</v>
      </c>
      <c r="H142" s="2">
        <f t="shared" si="1"/>
        <v>0.26999999999998181</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92813</v>
      </c>
      <c r="D145" s="1">
        <f>'PR-RAS'!E149</f>
        <v>72106.67</v>
      </c>
      <c r="E145" s="1">
        <v>0</v>
      </c>
      <c r="F145" s="1">
        <v>0</v>
      </c>
      <c r="G145" s="2">
        <f t="shared" si="0"/>
        <v>34131.792959999999</v>
      </c>
      <c r="H145" s="2">
        <f t="shared" si="1"/>
        <v>0.33000000000174623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1299315</v>
      </c>
      <c r="D146" s="1">
        <f>'PR-RAS'!E150</f>
        <v>8457873.1400000006</v>
      </c>
      <c r="E146" s="1">
        <v>0</v>
      </c>
      <c r="F146" s="1">
        <v>0</v>
      </c>
      <c r="G146" s="2">
        <f t="shared" si="0"/>
        <v>2641183.8856000002</v>
      </c>
      <c r="H146" s="2">
        <f t="shared" si="1"/>
        <v>0.14000000059604645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128667081</v>
      </c>
      <c r="D147" s="1">
        <f>'PR-RAS'!E151</f>
        <v>124191309.93000001</v>
      </c>
      <c r="E147" s="1">
        <v>0</v>
      </c>
      <c r="F147" s="1">
        <v>0</v>
      </c>
      <c r="G147" s="2">
        <f t="shared" si="0"/>
        <v>55049256.325559996</v>
      </c>
      <c r="H147" s="2">
        <f t="shared" si="1"/>
        <v>6.9999992847442627E-2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15461349</v>
      </c>
      <c r="D148" s="1">
        <f>'PR-RAS'!E152</f>
        <v>11412345.890000001</v>
      </c>
      <c r="E148" s="1">
        <v>0</v>
      </c>
      <c r="F148" s="1">
        <v>0</v>
      </c>
      <c r="G148" s="2">
        <f t="shared" si="0"/>
        <v>5628047.9946600003</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12910215</v>
      </c>
      <c r="D149" s="1">
        <f>'PR-RAS'!E153</f>
        <v>9349416.2300000004</v>
      </c>
      <c r="E149" s="1">
        <v>0</v>
      </c>
      <c r="F149" s="1">
        <v>0</v>
      </c>
      <c r="G149" s="2">
        <f t="shared" si="0"/>
        <v>4678139.0240799999</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12906675</v>
      </c>
      <c r="D150" s="1">
        <f>'PR-RAS'!E154</f>
        <v>9349416.2300000004</v>
      </c>
      <c r="E150" s="1">
        <v>0</v>
      </c>
      <c r="F150" s="1">
        <v>0</v>
      </c>
      <c r="G150" s="2">
        <f t="shared" si="0"/>
        <v>4709220.61154</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3540</v>
      </c>
      <c r="D151" s="1">
        <f>'PR-RAS'!E155</f>
        <v>0</v>
      </c>
      <c r="E151" s="1">
        <v>0</v>
      </c>
      <c r="F151" s="1">
        <v>0</v>
      </c>
      <c r="G151" s="2">
        <f t="shared" si="0"/>
        <v>531</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422216</v>
      </c>
      <c r="D154" s="1">
        <f>'PR-RAS'!E158</f>
        <v>532960.19999999995</v>
      </c>
      <c r="E154" s="1">
        <v>0</v>
      </c>
      <c r="F154" s="1">
        <v>0</v>
      </c>
      <c r="G154" s="2">
        <f t="shared" si="0"/>
        <v>227684.86919999999</v>
      </c>
      <c r="H154" s="2">
        <f t="shared" si="1"/>
        <v>0.19999999995343387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2128918</v>
      </c>
      <c r="D155" s="1">
        <f>'PR-RAS'!E159</f>
        <v>1529969.46</v>
      </c>
      <c r="E155" s="1">
        <v>0</v>
      </c>
      <c r="F155" s="1">
        <v>0</v>
      </c>
      <c r="G155" s="2">
        <f t="shared" si="0"/>
        <v>799083.96568000002</v>
      </c>
      <c r="H155" s="2">
        <f t="shared" si="1"/>
        <v>0.4599999999627471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2128918</v>
      </c>
      <c r="D157" s="1">
        <f>'PR-RAS'!E161</f>
        <v>1529969.46</v>
      </c>
      <c r="E157" s="1">
        <v>0</v>
      </c>
      <c r="F157" s="1">
        <v>0</v>
      </c>
      <c r="G157" s="2">
        <f t="shared" si="0"/>
        <v>809461.67952000001</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46802181</v>
      </c>
      <c r="D159" s="1">
        <f>'PR-RAS'!E163</f>
        <v>42603651.629999995</v>
      </c>
      <c r="E159" s="1">
        <v>0</v>
      </c>
      <c r="F159" s="1">
        <v>0</v>
      </c>
      <c r="G159" s="2">
        <f t="shared" si="0"/>
        <v>20857498.513079997</v>
      </c>
      <c r="H159" s="2">
        <f t="shared" si="1"/>
        <v>0.37000000476837158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544713</v>
      </c>
      <c r="D160" s="1">
        <f>'PR-RAS'!E164</f>
        <v>314393.09999999998</v>
      </c>
      <c r="E160" s="1">
        <v>0</v>
      </c>
      <c r="F160" s="1">
        <v>0</v>
      </c>
      <c r="G160" s="2">
        <f t="shared" si="0"/>
        <v>186586.37279999998</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61818</v>
      </c>
      <c r="D161" s="1">
        <f>'PR-RAS'!E165</f>
        <v>72101.100000000006</v>
      </c>
      <c r="E161" s="1">
        <v>0</v>
      </c>
      <c r="F161" s="1">
        <v>0</v>
      </c>
      <c r="G161" s="2">
        <f t="shared" si="0"/>
        <v>32963.232000000004</v>
      </c>
      <c r="H161" s="2">
        <f t="shared" si="1"/>
        <v>0.10000000000582077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269836</v>
      </c>
      <c r="D162" s="1">
        <f>'PR-RAS'!E166</f>
        <v>103174</v>
      </c>
      <c r="E162" s="1">
        <v>0</v>
      </c>
      <c r="F162" s="1">
        <v>0</v>
      </c>
      <c r="G162" s="2">
        <f t="shared" si="0"/>
        <v>76665.623999999996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213059</v>
      </c>
      <c r="D163" s="1">
        <f>'PR-RAS'!E167</f>
        <v>135383</v>
      </c>
      <c r="E163" s="1">
        <v>0</v>
      </c>
      <c r="F163" s="1">
        <v>0</v>
      </c>
      <c r="G163" s="2">
        <f t="shared" si="0"/>
        <v>78379.650000000009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3735</v>
      </c>
      <c r="E164" s="1">
        <v>0</v>
      </c>
      <c r="F164" s="1">
        <v>0</v>
      </c>
      <c r="G164" s="2">
        <f t="shared" si="0"/>
        <v>1217.6100000000001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3176691</v>
      </c>
      <c r="D165" s="1">
        <f>'PR-RAS'!E169</f>
        <v>4247302.9400000004</v>
      </c>
      <c r="E165" s="1">
        <v>0</v>
      </c>
      <c r="F165" s="1">
        <v>0</v>
      </c>
      <c r="G165" s="2">
        <f t="shared" si="0"/>
        <v>1914092.6883200002</v>
      </c>
      <c r="H165" s="2">
        <f t="shared" si="1"/>
        <v>5.9999999590218067E-2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197928</v>
      </c>
      <c r="D166" s="1">
        <f>'PR-RAS'!E170</f>
        <v>213085.63</v>
      </c>
      <c r="E166" s="1">
        <v>0</v>
      </c>
      <c r="F166" s="1">
        <v>0</v>
      </c>
      <c r="G166" s="2">
        <f t="shared" si="0"/>
        <v>102976.37790000001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63057</v>
      </c>
      <c r="D167" s="1">
        <f>'PR-RAS'!E171</f>
        <v>0</v>
      </c>
      <c r="E167" s="1">
        <v>0</v>
      </c>
      <c r="F167" s="1">
        <v>0</v>
      </c>
      <c r="G167" s="2">
        <f t="shared" si="0"/>
        <v>10467.462000000001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2900736</v>
      </c>
      <c r="D168" s="1">
        <f>'PR-RAS'!E172</f>
        <v>3990591.27</v>
      </c>
      <c r="E168" s="1">
        <v>0</v>
      </c>
      <c r="F168" s="1">
        <v>0</v>
      </c>
      <c r="G168" s="2">
        <f t="shared" si="0"/>
        <v>1817280.3961799999</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1058</v>
      </c>
      <c r="D169" s="1">
        <f>'PR-RAS'!E173</f>
        <v>680.35</v>
      </c>
      <c r="E169" s="1">
        <v>0</v>
      </c>
      <c r="F169" s="1">
        <v>0</v>
      </c>
      <c r="G169" s="2">
        <f t="shared" si="0"/>
        <v>406.34159999999997</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5923</v>
      </c>
      <c r="D170" s="1">
        <f>'PR-RAS'!E174</f>
        <v>15468</v>
      </c>
      <c r="E170" s="1">
        <v>0</v>
      </c>
      <c r="F170" s="1">
        <v>0</v>
      </c>
      <c r="G170" s="2">
        <f t="shared" si="0"/>
        <v>6229.1710000000003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7989</v>
      </c>
      <c r="D172" s="1">
        <f>'PR-RAS'!E176</f>
        <v>27477.69</v>
      </c>
      <c r="E172" s="1">
        <v>0</v>
      </c>
      <c r="F172" s="1">
        <v>0</v>
      </c>
      <c r="G172" s="2">
        <f t="shared" si="0"/>
        <v>10763.48898</v>
      </c>
      <c r="H172" s="2">
        <f t="shared" si="1"/>
        <v>0.31000000000130967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37634490</v>
      </c>
      <c r="D173" s="1">
        <f>'PR-RAS'!E177</f>
        <v>34482038.549999997</v>
      </c>
      <c r="E173" s="1">
        <v>0</v>
      </c>
      <c r="F173" s="1">
        <v>0</v>
      </c>
      <c r="G173" s="2">
        <f t="shared" si="0"/>
        <v>18334953.541199997</v>
      </c>
      <c r="H173" s="2">
        <f t="shared" si="1"/>
        <v>0.45000000298023224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330992</v>
      </c>
      <c r="D174" s="1">
        <f>'PR-RAS'!E178</f>
        <v>294985.05</v>
      </c>
      <c r="E174" s="1">
        <v>0</v>
      </c>
      <c r="F174" s="1">
        <v>0</v>
      </c>
      <c r="G174" s="2">
        <f t="shared" si="0"/>
        <v>159326.44329999998</v>
      </c>
      <c r="H174" s="2">
        <f t="shared" si="1"/>
        <v>4.9999999988358468E-2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19732706</v>
      </c>
      <c r="D175" s="1">
        <f>'PR-RAS'!E179</f>
        <v>17720895.039999999</v>
      </c>
      <c r="E175" s="1">
        <v>0</v>
      </c>
      <c r="F175" s="1">
        <v>0</v>
      </c>
      <c r="G175" s="2">
        <f t="shared" si="0"/>
        <v>9600362.3179199994</v>
      </c>
      <c r="H175" s="2">
        <f t="shared" si="1"/>
        <v>3.9999999105930328E-2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2626925</v>
      </c>
      <c r="D176" s="1">
        <f>'PR-RAS'!E180</f>
        <v>2013011.28</v>
      </c>
      <c r="E176" s="1">
        <v>0</v>
      </c>
      <c r="F176" s="1">
        <v>0</v>
      </c>
      <c r="G176" s="2">
        <f t="shared" si="0"/>
        <v>1164265.8230000001</v>
      </c>
      <c r="H176" s="2">
        <f t="shared" si="1"/>
        <v>0.28000000002793968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10421623</v>
      </c>
      <c r="D177" s="1">
        <f>'PR-RAS'!E181</f>
        <v>8813911.9900000002</v>
      </c>
      <c r="E177" s="1">
        <v>0</v>
      </c>
      <c r="F177" s="1">
        <v>0</v>
      </c>
      <c r="G177" s="2">
        <f t="shared" si="0"/>
        <v>4936702.6684799995</v>
      </c>
      <c r="H177" s="2">
        <f t="shared" si="1"/>
        <v>9.9999997764825821E-3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506859</v>
      </c>
      <c r="D178" s="1">
        <f>'PR-RAS'!E182</f>
        <v>714107.79</v>
      </c>
      <c r="E178" s="1">
        <v>0</v>
      </c>
      <c r="F178" s="1">
        <v>0</v>
      </c>
      <c r="G178" s="2">
        <f t="shared" si="0"/>
        <v>342508.20065999997</v>
      </c>
      <c r="H178" s="2">
        <f t="shared" si="1"/>
        <v>0.2099999999627471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459100</v>
      </c>
      <c r="D179" s="1">
        <f>'PR-RAS'!E183</f>
        <v>697646.29</v>
      </c>
      <c r="E179" s="1">
        <v>0</v>
      </c>
      <c r="F179" s="1">
        <v>0</v>
      </c>
      <c r="G179" s="2">
        <f t="shared" si="0"/>
        <v>330081.87923999998</v>
      </c>
      <c r="H179" s="2">
        <f t="shared" si="1"/>
        <v>0.2900000000372529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2108984</v>
      </c>
      <c r="D180" s="1">
        <f>'PR-RAS'!E184</f>
        <v>2432304.0499999998</v>
      </c>
      <c r="E180" s="1">
        <v>0</v>
      </c>
      <c r="F180" s="1">
        <v>0</v>
      </c>
      <c r="G180" s="2">
        <f t="shared" si="0"/>
        <v>1248272.9859</v>
      </c>
      <c r="H180" s="2">
        <f t="shared" si="1"/>
        <v>4.9999999813735485E-2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268175</v>
      </c>
      <c r="D181" s="1">
        <f>'PR-RAS'!E185</f>
        <v>635866.15</v>
      </c>
      <c r="E181" s="1">
        <v>0</v>
      </c>
      <c r="F181" s="1">
        <v>0</v>
      </c>
      <c r="G181" s="2">
        <f t="shared" si="0"/>
        <v>277183.31400000001</v>
      </c>
      <c r="H181" s="2">
        <f t="shared" si="1"/>
        <v>0.15000000002328306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1179126</v>
      </c>
      <c r="D182" s="1">
        <f>'PR-RAS'!E186</f>
        <v>1159310.9099999999</v>
      </c>
      <c r="E182" s="1">
        <v>0</v>
      </c>
      <c r="F182" s="1">
        <v>0</v>
      </c>
      <c r="G182" s="2">
        <f t="shared" si="0"/>
        <v>633092.35541999992</v>
      </c>
      <c r="H182" s="2">
        <f t="shared" si="1"/>
        <v>9.0000000083819032E-2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39654</v>
      </c>
      <c r="D183" s="1">
        <f>'PR-RAS'!E187</f>
        <v>25866.03</v>
      </c>
      <c r="E183" s="1">
        <v>0</v>
      </c>
      <c r="F183" s="1">
        <v>0</v>
      </c>
      <c r="G183" s="2">
        <f t="shared" si="0"/>
        <v>16632.262919999997</v>
      </c>
      <c r="H183" s="2">
        <f t="shared" si="1"/>
        <v>2.9999999998835847E-2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5406633</v>
      </c>
      <c r="D184" s="1">
        <f>'PR-RAS'!E188</f>
        <v>3534051.0100000002</v>
      </c>
      <c r="E184" s="1">
        <v>0</v>
      </c>
      <c r="F184" s="1">
        <v>0</v>
      </c>
      <c r="G184" s="2">
        <f t="shared" si="0"/>
        <v>2282876.5086599998</v>
      </c>
      <c r="H184" s="2">
        <f t="shared" si="1"/>
        <v>1.0000000242143869E-2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312198</v>
      </c>
      <c r="D185" s="1">
        <f>'PR-RAS'!E189</f>
        <v>334558.07</v>
      </c>
      <c r="E185" s="1">
        <v>0</v>
      </c>
      <c r="F185" s="1">
        <v>0</v>
      </c>
      <c r="G185" s="2">
        <f t="shared" si="0"/>
        <v>180561.80176</v>
      </c>
      <c r="H185" s="2">
        <f t="shared" si="1"/>
        <v>7.0000000006984919E-2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88408</v>
      </c>
      <c r="D186" s="1">
        <f>'PR-RAS'!E190</f>
        <v>109836.72</v>
      </c>
      <c r="E186" s="1">
        <v>0</v>
      </c>
      <c r="F186" s="1">
        <v>0</v>
      </c>
      <c r="G186" s="2">
        <f t="shared" si="0"/>
        <v>56995.066400000003</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330599</v>
      </c>
      <c r="D187" s="1">
        <f>'PR-RAS'!E191</f>
        <v>600901.79</v>
      </c>
      <c r="E187" s="1">
        <v>0</v>
      </c>
      <c r="F187" s="1">
        <v>0</v>
      </c>
      <c r="G187" s="2">
        <f t="shared" si="0"/>
        <v>285026.87988000002</v>
      </c>
      <c r="H187" s="2">
        <f t="shared" si="1"/>
        <v>0.2099999999627471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67228</v>
      </c>
      <c r="D188" s="1">
        <f>'PR-RAS'!E192</f>
        <v>78899.039999999994</v>
      </c>
      <c r="E188" s="1">
        <v>0</v>
      </c>
      <c r="F188" s="1">
        <v>0</v>
      </c>
      <c r="G188" s="2">
        <f t="shared" si="0"/>
        <v>42079.876959999994</v>
      </c>
      <c r="H188" s="2">
        <f t="shared" si="1"/>
        <v>3.9999999993597157E-2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269859</v>
      </c>
      <c r="D189" s="1">
        <f>'PR-RAS'!E193</f>
        <v>851992.58</v>
      </c>
      <c r="E189" s="1">
        <v>0</v>
      </c>
      <c r="F189" s="1">
        <v>0</v>
      </c>
      <c r="G189" s="2">
        <f t="shared" si="0"/>
        <v>371082.70207999996</v>
      </c>
      <c r="H189" s="2">
        <f t="shared" si="1"/>
        <v>0.42000000004190952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4338341</v>
      </c>
      <c r="D191" s="1">
        <f>'PR-RAS'!E195</f>
        <v>1557862.81</v>
      </c>
      <c r="E191" s="1">
        <v>0</v>
      </c>
      <c r="F191" s="1">
        <v>0</v>
      </c>
      <c r="G191" s="2">
        <f t="shared" si="0"/>
        <v>1416272.6577999999</v>
      </c>
      <c r="H191" s="2">
        <f t="shared" si="1"/>
        <v>0.18999999994412065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348114</v>
      </c>
      <c r="D192" s="1">
        <f>'PR-RAS'!E196</f>
        <v>316425.59999999998</v>
      </c>
      <c r="E192" s="1">
        <v>0</v>
      </c>
      <c r="F192" s="1">
        <v>0</v>
      </c>
      <c r="G192" s="2">
        <f t="shared" si="0"/>
        <v>187364.35319999998</v>
      </c>
      <c r="H192" s="2">
        <f t="shared" si="1"/>
        <v>0.40000000002328306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348114</v>
      </c>
      <c r="D206" s="1">
        <f>'PR-RAS'!E210</f>
        <v>316425.59999999998</v>
      </c>
      <c r="E206" s="1">
        <v>0</v>
      </c>
      <c r="F206" s="1">
        <v>0</v>
      </c>
      <c r="G206" s="2">
        <f t="shared" si="0"/>
        <v>201097.86599999998</v>
      </c>
      <c r="H206" s="2">
        <f t="shared" si="1"/>
        <v>0.40000000002328306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94750</v>
      </c>
      <c r="D207" s="1">
        <f>'PR-RAS'!E211</f>
        <v>85161.94</v>
      </c>
      <c r="E207" s="1">
        <v>0</v>
      </c>
      <c r="F207" s="1">
        <v>0</v>
      </c>
      <c r="G207" s="2">
        <f t="shared" si="0"/>
        <v>54605.219279999998</v>
      </c>
      <c r="H207" s="2">
        <f t="shared" si="1"/>
        <v>5.9999999997671694E-2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9203</v>
      </c>
      <c r="D209" s="1">
        <f>'PR-RAS'!E213</f>
        <v>462.2</v>
      </c>
      <c r="E209" s="1">
        <v>0</v>
      </c>
      <c r="F209" s="1">
        <v>0</v>
      </c>
      <c r="G209" s="2">
        <f t="shared" si="0"/>
        <v>2106.4991999999997</v>
      </c>
      <c r="H209" s="2">
        <f t="shared" si="1"/>
        <v>0.19999999999998863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244161</v>
      </c>
      <c r="D210" s="1">
        <f>'PR-RAS'!E214</f>
        <v>230801.46</v>
      </c>
      <c r="E210" s="1">
        <v>0</v>
      </c>
      <c r="F210" s="1">
        <v>0</v>
      </c>
      <c r="G210" s="2">
        <f t="shared" si="0"/>
        <v>147504.65927999999</v>
      </c>
      <c r="H210" s="2">
        <f t="shared" si="1"/>
        <v>0.45999999999185093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8020971</v>
      </c>
      <c r="D211" s="1">
        <f>'PR-RAS'!E215</f>
        <v>5750684.5300000003</v>
      </c>
      <c r="E211" s="1">
        <v>0</v>
      </c>
      <c r="F211" s="1">
        <v>0</v>
      </c>
      <c r="G211" s="2">
        <f t="shared" si="0"/>
        <v>4099691.4126000004</v>
      </c>
      <c r="H211" s="2">
        <f t="shared" si="1"/>
        <v>0.46999999973922968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2413220</v>
      </c>
      <c r="D212" s="1">
        <f>'PR-RAS'!E216</f>
        <v>1827916.22</v>
      </c>
      <c r="E212" s="1">
        <v>0</v>
      </c>
      <c r="F212" s="1">
        <v>0</v>
      </c>
      <c r="G212" s="2">
        <f t="shared" si="0"/>
        <v>1280570.0648399999</v>
      </c>
      <c r="H212" s="2">
        <f t="shared" si="1"/>
        <v>0.21999999997206032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2413220</v>
      </c>
      <c r="D214" s="1">
        <f>'PR-RAS'!E218</f>
        <v>1827916.22</v>
      </c>
      <c r="E214" s="1">
        <v>0</v>
      </c>
      <c r="F214" s="1">
        <v>0</v>
      </c>
      <c r="G214" s="2">
        <f t="shared" si="0"/>
        <v>1292708.1697199999</v>
      </c>
      <c r="H214" s="2">
        <f t="shared" si="1"/>
        <v>0.21999999997206032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5607751</v>
      </c>
      <c r="D215" s="1">
        <f>'PR-RAS'!E219</f>
        <v>3922768.31</v>
      </c>
      <c r="E215" s="1">
        <v>0</v>
      </c>
      <c r="F215" s="1">
        <v>0</v>
      </c>
      <c r="G215" s="2">
        <f t="shared" si="0"/>
        <v>2879003.5506800003</v>
      </c>
      <c r="H215" s="2">
        <f t="shared" si="1"/>
        <v>0.31000000005587935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4607751</v>
      </c>
      <c r="D217" s="1">
        <f>'PR-RAS'!E221</f>
        <v>2922768.31</v>
      </c>
      <c r="E217" s="1">
        <v>0</v>
      </c>
      <c r="F217" s="1">
        <v>0</v>
      </c>
      <c r="G217" s="2">
        <f t="shared" si="0"/>
        <v>2257910.12592</v>
      </c>
      <c r="H217" s="2">
        <f t="shared" si="1"/>
        <v>0.31000000005587935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1000000</v>
      </c>
      <c r="D218" s="1">
        <f>'PR-RAS'!E222</f>
        <v>1000000</v>
      </c>
      <c r="E218" s="1">
        <v>0</v>
      </c>
      <c r="F218" s="1">
        <v>0</v>
      </c>
      <c r="G218" s="2">
        <f t="shared" si="0"/>
        <v>651000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39017104</v>
      </c>
      <c r="D220" s="1">
        <f>'PR-RAS'!E224</f>
        <v>43808505.25</v>
      </c>
      <c r="E220" s="1">
        <v>0</v>
      </c>
      <c r="F220" s="1">
        <v>0</v>
      </c>
      <c r="G220" s="2">
        <f t="shared" si="0"/>
        <v>27732871.0755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898199</v>
      </c>
      <c r="D227" s="1">
        <f>'PR-RAS'!E231</f>
        <v>2650742.5499999998</v>
      </c>
      <c r="E227" s="1">
        <v>0</v>
      </c>
      <c r="F227" s="1">
        <v>0</v>
      </c>
      <c r="G227" s="2">
        <f t="shared" si="0"/>
        <v>1401128.6066000001</v>
      </c>
      <c r="H227" s="2">
        <f t="shared" si="1"/>
        <v>0.45000000018626451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898199</v>
      </c>
      <c r="D229" s="1">
        <f>'PR-RAS'!E233</f>
        <v>2650742.5499999998</v>
      </c>
      <c r="E229" s="1">
        <v>0</v>
      </c>
      <c r="F229" s="1">
        <v>0</v>
      </c>
      <c r="G229" s="2">
        <f t="shared" si="0"/>
        <v>1413527.9748</v>
      </c>
      <c r="H229" s="2">
        <f t="shared" si="1"/>
        <v>0.45000000018626451</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38118905</v>
      </c>
      <c r="D236" s="1">
        <f>'PR-RAS'!E240</f>
        <v>41157762.700000003</v>
      </c>
      <c r="E236" s="1">
        <v>0</v>
      </c>
      <c r="F236" s="1">
        <v>0</v>
      </c>
      <c r="G236" s="2">
        <f t="shared" si="0"/>
        <v>28302091.144000001</v>
      </c>
      <c r="H236" s="2">
        <f t="shared" si="1"/>
        <v>0.29999999701976776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37083323</v>
      </c>
      <c r="D237" s="1">
        <f>'PR-RAS'!E241</f>
        <v>40041054.859999999</v>
      </c>
      <c r="E237" s="1">
        <v>0</v>
      </c>
      <c r="F237" s="1">
        <v>0</v>
      </c>
      <c r="G237" s="2">
        <f t="shared" si="0"/>
        <v>27651042.121919997</v>
      </c>
      <c r="H237" s="2">
        <f t="shared" si="1"/>
        <v>0.14000000059604645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1035582</v>
      </c>
      <c r="D238" s="1">
        <f>'PR-RAS'!E242</f>
        <v>1116707.8400000001</v>
      </c>
      <c r="E238" s="1">
        <v>0</v>
      </c>
      <c r="F238" s="1">
        <v>0</v>
      </c>
      <c r="G238" s="2">
        <f t="shared" si="0"/>
        <v>774752.45016000001</v>
      </c>
      <c r="H238" s="2">
        <f t="shared" si="1"/>
        <v>0.15999999991618097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6800447</v>
      </c>
      <c r="D248" s="1">
        <f>'PR-RAS'!E252</f>
        <v>7430830.3700000001</v>
      </c>
      <c r="E248" s="1">
        <v>0</v>
      </c>
      <c r="F248" s="1">
        <v>0</v>
      </c>
      <c r="G248" s="2">
        <f t="shared" si="0"/>
        <v>5350540.6117800009</v>
      </c>
      <c r="H248" s="2">
        <f t="shared" si="1"/>
        <v>0.37000000011175871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6800447</v>
      </c>
      <c r="D255" s="1">
        <f>'PR-RAS'!E259</f>
        <v>7430830.3700000001</v>
      </c>
      <c r="E255" s="1">
        <v>0</v>
      </c>
      <c r="F255" s="1">
        <v>0</v>
      </c>
      <c r="G255" s="2">
        <f t="shared" si="0"/>
        <v>5502175.365960001</v>
      </c>
      <c r="H255" s="2">
        <f t="shared" si="1"/>
        <v>0.37000000011175871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6261425</v>
      </c>
      <c r="D256" s="1">
        <f>'PR-RAS'!E260</f>
        <v>6394237.54</v>
      </c>
      <c r="E256" s="1">
        <v>0</v>
      </c>
      <c r="F256" s="1">
        <v>0</v>
      </c>
      <c r="G256" s="2">
        <f t="shared" si="0"/>
        <v>4857724.5203999998</v>
      </c>
      <c r="H256" s="2">
        <f t="shared" si="1"/>
        <v>0.4599999999627471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539022</v>
      </c>
      <c r="D257" s="1">
        <f>'PR-RAS'!E261</f>
        <v>1036592.83</v>
      </c>
      <c r="E257" s="1">
        <v>0</v>
      </c>
      <c r="F257" s="1">
        <v>0</v>
      </c>
      <c r="G257" s="2">
        <f t="shared" si="0"/>
        <v>668725.16096000001</v>
      </c>
      <c r="H257" s="2">
        <f t="shared" si="1"/>
        <v>0.17000000004190952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12216915</v>
      </c>
      <c r="D259" s="1">
        <f>'PR-RAS'!E263</f>
        <v>12868866.66</v>
      </c>
      <c r="E259" s="1">
        <v>0</v>
      </c>
      <c r="F259" s="1">
        <v>0</v>
      </c>
      <c r="G259" s="2">
        <f t="shared" si="0"/>
        <v>9792299.2665599994</v>
      </c>
      <c r="H259" s="2">
        <f t="shared" si="1"/>
        <v>0.33999999985098839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10148068</v>
      </c>
      <c r="D260" s="1">
        <f>'PR-RAS'!E264</f>
        <v>10791396.869999999</v>
      </c>
      <c r="E260" s="1">
        <v>0</v>
      </c>
      <c r="F260" s="1">
        <v>0</v>
      </c>
      <c r="G260" s="2">
        <f t="shared" si="0"/>
        <v>8218293.1906599998</v>
      </c>
      <c r="H260" s="2">
        <f t="shared" si="1"/>
        <v>0.13000000081956387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10148068</v>
      </c>
      <c r="D261" s="1">
        <f>'PR-RAS'!E265</f>
        <v>10791396.869999999</v>
      </c>
      <c r="E261" s="1">
        <v>0</v>
      </c>
      <c r="F261" s="1">
        <v>0</v>
      </c>
      <c r="G261" s="2">
        <f t="shared" si="0"/>
        <v>8250024.0523999995</v>
      </c>
      <c r="H261" s="2">
        <f t="shared" si="1"/>
        <v>0.13000000081956387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950611</v>
      </c>
      <c r="D264" s="1">
        <f>'PR-RAS'!E268</f>
        <v>891701.66</v>
      </c>
      <c r="E264" s="1">
        <v>0</v>
      </c>
      <c r="F264" s="1">
        <v>0</v>
      </c>
      <c r="G264" s="2">
        <f t="shared" si="0"/>
        <v>719045.76616000012</v>
      </c>
      <c r="H264" s="2">
        <f t="shared" si="1"/>
        <v>0.33999999996740371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70000</v>
      </c>
      <c r="D265" s="1">
        <f>'PR-RAS'!E269</f>
        <v>150000</v>
      </c>
      <c r="E265" s="1">
        <v>0</v>
      </c>
      <c r="F265" s="1">
        <v>0</v>
      </c>
      <c r="G265" s="2">
        <f t="shared" ref="G265:G521" si="8">(B265/1000)*(C265*1+D265*2)</f>
        <v>97680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880611</v>
      </c>
      <c r="D266" s="1">
        <f>'PR-RAS'!E270</f>
        <v>741701.66</v>
      </c>
      <c r="E266" s="1">
        <v>0</v>
      </c>
      <c r="F266" s="1">
        <v>0</v>
      </c>
      <c r="G266" s="2">
        <f t="shared" si="8"/>
        <v>626463.79480000015</v>
      </c>
      <c r="H266" s="2">
        <f t="shared" si="9"/>
        <v>0.33999999996740371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1118236</v>
      </c>
      <c r="D275" s="1">
        <f>'PR-RAS'!E279</f>
        <v>1185768.1299999999</v>
      </c>
      <c r="E275" s="1">
        <v>0</v>
      </c>
      <c r="F275" s="1">
        <v>0</v>
      </c>
      <c r="G275" s="2">
        <f t="shared" si="8"/>
        <v>956197.59924000001</v>
      </c>
      <c r="H275" s="2">
        <f t="shared" si="9"/>
        <v>0.12999999988824129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1118236</v>
      </c>
      <c r="D276" s="1">
        <f>'PR-RAS'!E280</f>
        <v>1185768.1299999999</v>
      </c>
      <c r="E276" s="1">
        <v>0</v>
      </c>
      <c r="F276" s="1">
        <v>0</v>
      </c>
      <c r="G276" s="2">
        <f t="shared" si="8"/>
        <v>959687.37150000001</v>
      </c>
      <c r="H276" s="2">
        <f t="shared" si="9"/>
        <v>0.12999999988824129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128667081</v>
      </c>
      <c r="D285" s="1">
        <f>'PR-RAS'!E289</f>
        <v>124191309.93000001</v>
      </c>
      <c r="E285" s="1">
        <v>0</v>
      </c>
      <c r="F285" s="1">
        <v>0</v>
      </c>
      <c r="G285" s="2">
        <f t="shared" si="8"/>
        <v>107082115.04424</v>
      </c>
      <c r="H285" s="2">
        <f t="shared" si="9"/>
        <v>6.9999992847442627E-2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37064156</v>
      </c>
      <c r="D286" s="1">
        <f>'PR-RAS'!E290</f>
        <v>61395885.959999979</v>
      </c>
      <c r="E286" s="1">
        <v>0</v>
      </c>
      <c r="F286" s="1">
        <v>0</v>
      </c>
      <c r="G286" s="2">
        <f t="shared" si="8"/>
        <v>45558939.457199983</v>
      </c>
      <c r="H286" s="2">
        <f t="shared" si="9"/>
        <v>4.0000021457672119E-2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176860218</v>
      </c>
      <c r="D288" s="1">
        <f>'PR-RAS'!E292</f>
        <v>174555453.88999999</v>
      </c>
      <c r="E288" s="1">
        <v>0</v>
      </c>
      <c r="F288" s="1">
        <v>0</v>
      </c>
      <c r="G288" s="2">
        <f t="shared" si="8"/>
        <v>150953713.09885997</v>
      </c>
      <c r="H288" s="2">
        <f t="shared" si="9"/>
        <v>0.11000001430511475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72121766</v>
      </c>
      <c r="D290" s="1">
        <f>'PR-RAS'!E294</f>
        <v>70365670.930000007</v>
      </c>
      <c r="E290" s="1">
        <v>0</v>
      </c>
      <c r="F290" s="1">
        <v>0</v>
      </c>
      <c r="G290" s="2">
        <f t="shared" si="8"/>
        <v>61514548.17154</v>
      </c>
      <c r="H290" s="2">
        <f t="shared" si="9"/>
        <v>6.9999992847442627E-2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14500</v>
      </c>
      <c r="D291" s="1">
        <f>'PR-RAS'!E295</f>
        <v>46660.93</v>
      </c>
      <c r="E291" s="1">
        <v>0</v>
      </c>
      <c r="F291" s="1">
        <v>0</v>
      </c>
      <c r="G291" s="2">
        <f t="shared" si="8"/>
        <v>31268.339399999997</v>
      </c>
      <c r="H291" s="2">
        <f t="shared" si="9"/>
        <v>6.9999999999708962E-2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9735322</v>
      </c>
      <c r="D293" s="1">
        <f>'PR-RAS'!E298</f>
        <v>9076261.1400000006</v>
      </c>
      <c r="E293" s="1">
        <v>0</v>
      </c>
      <c r="F293" s="1">
        <v>0</v>
      </c>
      <c r="G293" s="2">
        <f t="shared" si="8"/>
        <v>8143250.5297600003</v>
      </c>
      <c r="H293" s="2">
        <f t="shared" si="9"/>
        <v>0.14000000059604645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2842960</v>
      </c>
      <c r="D294" s="1">
        <f>'PR-RAS'!E299</f>
        <v>3010321.13</v>
      </c>
      <c r="E294" s="1">
        <v>0</v>
      </c>
      <c r="F294" s="1">
        <v>0</v>
      </c>
      <c r="G294" s="2">
        <f t="shared" si="8"/>
        <v>2597035.4621799998</v>
      </c>
      <c r="H294" s="2">
        <f t="shared" si="9"/>
        <v>0.12999999988824129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837951</v>
      </c>
      <c r="D295" s="1">
        <f>'PR-RAS'!E300</f>
        <v>1005312.62</v>
      </c>
      <c r="E295" s="1">
        <v>0</v>
      </c>
      <c r="F295" s="1">
        <v>0</v>
      </c>
      <c r="G295" s="2">
        <f t="shared" si="8"/>
        <v>837481.41456000006</v>
      </c>
      <c r="H295" s="2">
        <f t="shared" si="9"/>
        <v>0.38000000000465661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837951</v>
      </c>
      <c r="D296" s="1">
        <f>'PR-RAS'!E301</f>
        <v>1005312.62</v>
      </c>
      <c r="E296" s="1">
        <v>0</v>
      </c>
      <c r="F296" s="1">
        <v>0</v>
      </c>
      <c r="G296" s="2">
        <f t="shared" si="8"/>
        <v>840329.99080000003</v>
      </c>
      <c r="H296" s="2">
        <f t="shared" si="9"/>
        <v>0.38000000000465661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2005009</v>
      </c>
      <c r="D299" s="1">
        <f>'PR-RAS'!E304</f>
        <v>2005008.51</v>
      </c>
      <c r="E299" s="1">
        <v>0</v>
      </c>
      <c r="F299" s="1">
        <v>0</v>
      </c>
      <c r="G299" s="2">
        <f t="shared" si="8"/>
        <v>1792477.7539599999</v>
      </c>
      <c r="H299" s="2">
        <f t="shared" si="9"/>
        <v>0.48999999999068677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2005009</v>
      </c>
      <c r="D303" s="1">
        <f>'PR-RAS'!E308</f>
        <v>2005008.51</v>
      </c>
      <c r="E303" s="1">
        <v>0</v>
      </c>
      <c r="F303" s="1">
        <v>0</v>
      </c>
      <c r="G303" s="2">
        <f t="shared" si="8"/>
        <v>1816537.8580399998</v>
      </c>
      <c r="H303" s="2">
        <f t="shared" si="9"/>
        <v>0.48999999999068677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6892362</v>
      </c>
      <c r="D306" s="1">
        <f>'PR-RAS'!E311</f>
        <v>6065940.0100000007</v>
      </c>
      <c r="E306" s="1">
        <v>0</v>
      </c>
      <c r="F306" s="1">
        <v>0</v>
      </c>
      <c r="G306" s="2">
        <f t="shared" si="8"/>
        <v>5802393.8161000013</v>
      </c>
      <c r="H306" s="2">
        <f t="shared" si="9"/>
        <v>1.0000000707805157E-2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6857270</v>
      </c>
      <c r="D307" s="1">
        <f>'PR-RAS'!E312</f>
        <v>6059761.6100000003</v>
      </c>
      <c r="E307" s="1">
        <v>0</v>
      </c>
      <c r="F307" s="1">
        <v>0</v>
      </c>
      <c r="G307" s="2">
        <f t="shared" si="8"/>
        <v>5806898.7253199993</v>
      </c>
      <c r="H307" s="2">
        <f t="shared" si="9"/>
        <v>0.38999999966472387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5168656</v>
      </c>
      <c r="D308" s="1">
        <f>'PR-RAS'!E313</f>
        <v>6059761.6100000003</v>
      </c>
      <c r="E308" s="1">
        <v>0</v>
      </c>
      <c r="F308" s="1">
        <v>0</v>
      </c>
      <c r="G308" s="2">
        <f t="shared" si="8"/>
        <v>5307471.0205399999</v>
      </c>
      <c r="H308" s="2">
        <f t="shared" si="9"/>
        <v>0.38999999966472387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1688614</v>
      </c>
      <c r="D309" s="1">
        <f>'PR-RAS'!E314</f>
        <v>0</v>
      </c>
      <c r="E309" s="1">
        <v>0</v>
      </c>
      <c r="F309" s="1">
        <v>0</v>
      </c>
      <c r="G309" s="2">
        <f t="shared" si="8"/>
        <v>520093.11199999996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1184</v>
      </c>
      <c r="D312" s="1">
        <f>'PR-RAS'!E317</f>
        <v>0</v>
      </c>
      <c r="E312" s="1">
        <v>0</v>
      </c>
      <c r="F312" s="1">
        <v>0</v>
      </c>
      <c r="G312" s="2">
        <f t="shared" si="8"/>
        <v>368.22399999999999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1184</v>
      </c>
      <c r="D319" s="1">
        <f>'PR-RAS'!E324</f>
        <v>0</v>
      </c>
      <c r="E319" s="1">
        <v>0</v>
      </c>
      <c r="F319" s="1">
        <v>0</v>
      </c>
      <c r="G319" s="2">
        <f t="shared" si="8"/>
        <v>376.512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33908</v>
      </c>
      <c r="D321" s="1">
        <f>'PR-RAS'!E326</f>
        <v>6178.4</v>
      </c>
      <c r="E321" s="1">
        <v>0</v>
      </c>
      <c r="F321" s="1">
        <v>0</v>
      </c>
      <c r="G321" s="2">
        <f t="shared" si="8"/>
        <v>14804.736000000001</v>
      </c>
      <c r="H321" s="2">
        <f t="shared" si="9"/>
        <v>0.3999999999996362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26453</v>
      </c>
      <c r="D322" s="1">
        <f>'PR-RAS'!E327</f>
        <v>6178.4</v>
      </c>
      <c r="E322" s="1">
        <v>0</v>
      </c>
      <c r="F322" s="1">
        <v>0</v>
      </c>
      <c r="G322" s="2">
        <f t="shared" si="8"/>
        <v>12457.945800000001</v>
      </c>
      <c r="H322" s="2">
        <f t="shared" si="9"/>
        <v>0.3999999999996362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7455</v>
      </c>
      <c r="D324" s="1">
        <f>'PR-RAS'!E329</f>
        <v>0</v>
      </c>
      <c r="E324" s="1">
        <v>0</v>
      </c>
      <c r="F324" s="1">
        <v>0</v>
      </c>
      <c r="G324" s="2">
        <f t="shared" si="8"/>
        <v>2407.9650000000001</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90451434</v>
      </c>
      <c r="D345" s="1">
        <f>'PR-RAS'!E350</f>
        <v>33628230.479999997</v>
      </c>
      <c r="E345" s="1">
        <v>0</v>
      </c>
      <c r="F345" s="1">
        <v>0</v>
      </c>
      <c r="G345" s="2">
        <f t="shared" si="8"/>
        <v>54251515.866239987</v>
      </c>
      <c r="H345" s="2">
        <f t="shared" si="9"/>
        <v>0.47999999672174454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193300</v>
      </c>
      <c r="D346" s="1">
        <f>'PR-RAS'!E351</f>
        <v>67200</v>
      </c>
      <c r="E346" s="1">
        <v>0</v>
      </c>
      <c r="F346" s="1">
        <v>0</v>
      </c>
      <c r="G346" s="2">
        <f t="shared" si="8"/>
        <v>113056.49999999999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193300</v>
      </c>
      <c r="D347" s="1">
        <f>'PR-RAS'!E352</f>
        <v>67200</v>
      </c>
      <c r="E347" s="1">
        <v>0</v>
      </c>
      <c r="F347" s="1">
        <v>0</v>
      </c>
      <c r="G347" s="2">
        <f t="shared" si="8"/>
        <v>113384.2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193300</v>
      </c>
      <c r="D348" s="1">
        <f>'PR-RAS'!E353</f>
        <v>67200</v>
      </c>
      <c r="E348" s="1">
        <v>0</v>
      </c>
      <c r="F348" s="1">
        <v>0</v>
      </c>
      <c r="G348" s="2">
        <f t="shared" si="8"/>
        <v>113711.9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90258134</v>
      </c>
      <c r="D358" s="1">
        <f>'PR-RAS'!E363</f>
        <v>33253030.25</v>
      </c>
      <c r="E358" s="1">
        <v>0</v>
      </c>
      <c r="F358" s="1">
        <v>0</v>
      </c>
      <c r="G358" s="2">
        <f t="shared" si="8"/>
        <v>55964817.436499998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85500531</v>
      </c>
      <c r="D359" s="1">
        <f>'PR-RAS'!E364</f>
        <v>31459543.809999999</v>
      </c>
      <c r="E359" s="1">
        <v>0</v>
      </c>
      <c r="F359" s="1">
        <v>0</v>
      </c>
      <c r="G359" s="2">
        <f t="shared" si="8"/>
        <v>53134223.465959996</v>
      </c>
      <c r="H359" s="2">
        <f t="shared" si="9"/>
        <v>0.19000000134110451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57270980</v>
      </c>
      <c r="D361" s="1">
        <f>'PR-RAS'!E366</f>
        <v>26438596.219999999</v>
      </c>
      <c r="E361" s="1">
        <v>0</v>
      </c>
      <c r="F361" s="1">
        <v>0</v>
      </c>
      <c r="G361" s="2">
        <f t="shared" si="8"/>
        <v>39653342.078400001</v>
      </c>
      <c r="H361" s="2">
        <f t="shared" si="9"/>
        <v>0.2199999988079071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9095479</v>
      </c>
      <c r="D362" s="1">
        <f>'PR-RAS'!E367</f>
        <v>970812.24</v>
      </c>
      <c r="E362" s="1">
        <v>0</v>
      </c>
      <c r="F362" s="1">
        <v>0</v>
      </c>
      <c r="G362" s="2">
        <f t="shared" si="8"/>
        <v>3984394.3562799999</v>
      </c>
      <c r="H362" s="2">
        <f t="shared" si="9"/>
        <v>0.23999999999068677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19134072</v>
      </c>
      <c r="D363" s="1">
        <f>'PR-RAS'!E368</f>
        <v>4050135.35</v>
      </c>
      <c r="E363" s="1">
        <v>0</v>
      </c>
      <c r="F363" s="1">
        <v>0</v>
      </c>
      <c r="G363" s="2">
        <f t="shared" si="8"/>
        <v>9858832.0573999994</v>
      </c>
      <c r="H363" s="2">
        <f t="shared" si="9"/>
        <v>0.35000000009313226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3999533</v>
      </c>
      <c r="D364" s="1">
        <f>'PR-RAS'!E369</f>
        <v>1243923.94</v>
      </c>
      <c r="E364" s="1">
        <v>0</v>
      </c>
      <c r="F364" s="1">
        <v>0</v>
      </c>
      <c r="G364" s="2">
        <f t="shared" si="8"/>
        <v>2354919.2594399997</v>
      </c>
      <c r="H364" s="2">
        <f t="shared" si="9"/>
        <v>6.0000000055879354E-2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77039</v>
      </c>
      <c r="D365" s="1">
        <f>'PR-RAS'!E370</f>
        <v>480498.16</v>
      </c>
      <c r="E365" s="1">
        <v>0</v>
      </c>
      <c r="F365" s="1">
        <v>0</v>
      </c>
      <c r="G365" s="2">
        <f t="shared" si="8"/>
        <v>377844.85647999996</v>
      </c>
      <c r="H365" s="2">
        <f t="shared" si="9"/>
        <v>0.15999999997438863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7420</v>
      </c>
      <c r="D366" s="1">
        <f>'PR-RAS'!E371</f>
        <v>71512.399999999994</v>
      </c>
      <c r="E366" s="1">
        <v>0</v>
      </c>
      <c r="F366" s="1">
        <v>0</v>
      </c>
      <c r="G366" s="2">
        <f t="shared" si="8"/>
        <v>54912.351999999992</v>
      </c>
      <c r="H366" s="2">
        <f t="shared" si="9"/>
        <v>0.39999999999417923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73460</v>
      </c>
      <c r="D367" s="1">
        <f>'PR-RAS'!E372</f>
        <v>57600</v>
      </c>
      <c r="E367" s="1">
        <v>0</v>
      </c>
      <c r="F367" s="1">
        <v>0</v>
      </c>
      <c r="G367" s="2">
        <f t="shared" si="8"/>
        <v>69049.56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27000</v>
      </c>
      <c r="D368" s="1">
        <f>'PR-RAS'!E373</f>
        <v>0</v>
      </c>
      <c r="E368" s="1">
        <v>0</v>
      </c>
      <c r="F368" s="1">
        <v>0</v>
      </c>
      <c r="G368" s="2">
        <f t="shared" si="8"/>
        <v>9909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1072986</v>
      </c>
      <c r="D370" s="1">
        <f>'PR-RAS'!E375</f>
        <v>274403.75</v>
      </c>
      <c r="E370" s="1">
        <v>0</v>
      </c>
      <c r="F370" s="1">
        <v>0</v>
      </c>
      <c r="G370" s="2">
        <f t="shared" si="8"/>
        <v>598441.80149999994</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2741628</v>
      </c>
      <c r="D371" s="1">
        <f>'PR-RAS'!E376</f>
        <v>359909.63</v>
      </c>
      <c r="E371" s="1">
        <v>0</v>
      </c>
      <c r="F371" s="1">
        <v>0</v>
      </c>
      <c r="G371" s="2">
        <f t="shared" si="8"/>
        <v>1280735.4861999999</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5320</v>
      </c>
      <c r="D378" s="1">
        <f>'PR-RAS'!E383</f>
        <v>0</v>
      </c>
      <c r="E378" s="1">
        <v>0</v>
      </c>
      <c r="F378" s="1">
        <v>0</v>
      </c>
      <c r="G378" s="2">
        <f t="shared" si="8"/>
        <v>2005.64</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5320</v>
      </c>
      <c r="D380" s="1">
        <f>'PR-RAS'!E385</f>
        <v>0</v>
      </c>
      <c r="E380" s="1">
        <v>0</v>
      </c>
      <c r="F380" s="1">
        <v>0</v>
      </c>
      <c r="G380" s="2">
        <f t="shared" si="8"/>
        <v>2016.28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752750</v>
      </c>
      <c r="D386" s="1">
        <f>'PR-RAS'!E391</f>
        <v>549562.5</v>
      </c>
      <c r="E386" s="1">
        <v>0</v>
      </c>
      <c r="F386" s="1">
        <v>0</v>
      </c>
      <c r="G386" s="2">
        <f t="shared" si="8"/>
        <v>712971.875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752750</v>
      </c>
      <c r="D389" s="1">
        <f>'PR-RAS'!E394</f>
        <v>549562.5</v>
      </c>
      <c r="E389" s="1">
        <v>0</v>
      </c>
      <c r="F389" s="1">
        <v>0</v>
      </c>
      <c r="G389" s="2">
        <f t="shared" si="8"/>
        <v>718527.5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308000.23</v>
      </c>
      <c r="E397" s="1">
        <v>0</v>
      </c>
      <c r="F397" s="1">
        <v>0</v>
      </c>
      <c r="G397" s="2">
        <f t="shared" si="8"/>
        <v>243936.18216</v>
      </c>
      <c r="H397" s="2">
        <f t="shared" si="9"/>
        <v>0.22999999998137355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308000.23</v>
      </c>
      <c r="E398" s="1">
        <v>0</v>
      </c>
      <c r="F398" s="1">
        <v>0</v>
      </c>
      <c r="G398" s="2">
        <f t="shared" si="8"/>
        <v>244552.18262000001</v>
      </c>
      <c r="H398" s="2">
        <f t="shared" si="9"/>
        <v>0.22999999998137355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80716112</v>
      </c>
      <c r="D403" s="1">
        <f>'PR-RAS'!E408</f>
        <v>24551969.339999996</v>
      </c>
      <c r="E403" s="1">
        <v>0</v>
      </c>
      <c r="F403" s="1">
        <v>0</v>
      </c>
      <c r="G403" s="2">
        <f t="shared" si="8"/>
        <v>52187660.373360001</v>
      </c>
      <c r="H403" s="2">
        <f t="shared" si="9"/>
        <v>0.33999999612569809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105327268</v>
      </c>
      <c r="D405" s="1">
        <f>'PR-RAS'!E410</f>
        <v>146845142.09999999</v>
      </c>
      <c r="E405" s="1">
        <v>0</v>
      </c>
      <c r="F405" s="1">
        <v>0</v>
      </c>
      <c r="G405" s="2">
        <f t="shared" si="8"/>
        <v>161203091.08880001</v>
      </c>
      <c r="H405" s="2">
        <f t="shared" si="9"/>
        <v>9.9999994039535522E-2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2912873</v>
      </c>
      <c r="D406" s="1">
        <f>'PR-RAS'!E411</f>
        <v>1981829.88</v>
      </c>
      <c r="E406" s="1">
        <v>0</v>
      </c>
      <c r="F406" s="1">
        <v>0</v>
      </c>
      <c r="G406" s="2">
        <f t="shared" si="8"/>
        <v>2784995.7678</v>
      </c>
      <c r="H406" s="2">
        <f t="shared" si="9"/>
        <v>0.12000000011175871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175466559</v>
      </c>
      <c r="D407" s="1">
        <f>'PR-RAS'!E412</f>
        <v>194663457.02999997</v>
      </c>
      <c r="E407" s="1">
        <v>0</v>
      </c>
      <c r="F407" s="1">
        <v>0</v>
      </c>
      <c r="G407" s="2">
        <f t="shared" si="8"/>
        <v>229306150.06235999</v>
      </c>
      <c r="H407" s="2">
        <f t="shared" si="9"/>
        <v>2.9999971389770508E-2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219118515</v>
      </c>
      <c r="D408" s="1">
        <f>'PR-RAS'!E413</f>
        <v>157819540.41</v>
      </c>
      <c r="E408" s="1">
        <v>0</v>
      </c>
      <c r="F408" s="1">
        <v>0</v>
      </c>
      <c r="G408" s="2">
        <f t="shared" si="8"/>
        <v>217646341.49873999</v>
      </c>
      <c r="H408" s="2">
        <f t="shared" si="9"/>
        <v>0.40999999642372131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36843916.619999975</v>
      </c>
      <c r="E409" s="1">
        <v>0</v>
      </c>
      <c r="F409" s="1">
        <v>0</v>
      </c>
      <c r="G409" s="2">
        <f t="shared" si="8"/>
        <v>30064635.961919978</v>
      </c>
      <c r="H409" s="2">
        <f t="shared" si="9"/>
        <v>0.38000002503395081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43651956</v>
      </c>
      <c r="D410" s="1">
        <f>'PR-RAS'!E415</f>
        <v>0</v>
      </c>
      <c r="E410" s="1">
        <v>0</v>
      </c>
      <c r="F410" s="1">
        <v>0</v>
      </c>
      <c r="G410" s="2">
        <f t="shared" si="8"/>
        <v>17853650.004000001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71532950</v>
      </c>
      <c r="D411" s="1">
        <f>'PR-RAS'!E416</f>
        <v>27710311.789999992</v>
      </c>
      <c r="E411" s="1">
        <v>0</v>
      </c>
      <c r="F411" s="1">
        <v>0</v>
      </c>
      <c r="G411" s="2">
        <f t="shared" si="8"/>
        <v>52050965.167799987</v>
      </c>
      <c r="H411" s="2">
        <f t="shared" si="9"/>
        <v>0.21000000834465027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75034639</v>
      </c>
      <c r="D413" s="1">
        <f>'PR-RAS'!E418</f>
        <v>72347500.810000002</v>
      </c>
      <c r="E413" s="1">
        <v>0</v>
      </c>
      <c r="F413" s="1">
        <v>0</v>
      </c>
      <c r="G413" s="2">
        <f t="shared" si="8"/>
        <v>90528611.935440004</v>
      </c>
      <c r="H413" s="2">
        <f t="shared" si="9"/>
        <v>0.18999999761581421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313693</v>
      </c>
      <c r="D522" s="1">
        <f>'PR-RAS'!E528</f>
        <v>1842963.83</v>
      </c>
      <c r="E522" s="1">
        <v>0</v>
      </c>
      <c r="F522" s="1">
        <v>0</v>
      </c>
      <c r="G522" s="2">
        <f t="shared" ref="G522:G809" si="10">(B522/1000)*(C522*1+D522*2)</f>
        <v>2083802.3638600002</v>
      </c>
      <c r="H522" s="2">
        <f t="shared" ref="H522:H809" si="11">ABS(C522-ROUND(C522,0))+ABS(D522-ROUND(D522,0))</f>
        <v>0.16999999992549419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150000</v>
      </c>
      <c r="D523" s="1">
        <f>'PR-RAS'!E529</f>
        <v>1677940.79</v>
      </c>
      <c r="E523" s="1">
        <v>0</v>
      </c>
      <c r="F523" s="1">
        <v>0</v>
      </c>
      <c r="G523" s="2">
        <f t="shared" si="10"/>
        <v>1830070.1847600001</v>
      </c>
      <c r="H523" s="2">
        <f t="shared" si="11"/>
        <v>0.2099999999627471</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1677940.79</v>
      </c>
      <c r="E529" s="1">
        <v>0</v>
      </c>
      <c r="F529" s="1">
        <v>0</v>
      </c>
      <c r="G529" s="2">
        <f t="shared" si="10"/>
        <v>1771905.4742400001</v>
      </c>
      <c r="H529" s="2">
        <f t="shared" si="11"/>
        <v>0.2099999999627471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1677940.79</v>
      </c>
      <c r="E530" s="1">
        <v>0</v>
      </c>
      <c r="F530" s="1">
        <v>0</v>
      </c>
      <c r="G530" s="2">
        <f t="shared" si="10"/>
        <v>1775261.3558200002</v>
      </c>
      <c r="H530" s="2">
        <f t="shared" si="11"/>
        <v>0.2099999999627471</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150000</v>
      </c>
      <c r="D557" s="1">
        <f>'PR-RAS'!E563</f>
        <v>0</v>
      </c>
      <c r="E557" s="1">
        <v>0</v>
      </c>
      <c r="F557" s="1">
        <v>0</v>
      </c>
      <c r="G557" s="2">
        <f t="shared" si="10"/>
        <v>83400.000000000015</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150000</v>
      </c>
      <c r="D558" s="1">
        <f>'PR-RAS'!E564</f>
        <v>0</v>
      </c>
      <c r="E558" s="1">
        <v>0</v>
      </c>
      <c r="F558" s="1">
        <v>0</v>
      </c>
      <c r="G558" s="2">
        <f t="shared" si="10"/>
        <v>83550.000000000015</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163693</v>
      </c>
      <c r="D587" s="1">
        <f>'PR-RAS'!E593</f>
        <v>165023.04000000001</v>
      </c>
      <c r="E587" s="1">
        <v>0</v>
      </c>
      <c r="F587" s="1">
        <v>0</v>
      </c>
      <c r="G587" s="2">
        <f t="shared" si="10"/>
        <v>289331.10087999998</v>
      </c>
      <c r="H587" s="2">
        <f t="shared" si="11"/>
        <v>4.0000000008149073E-2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163693</v>
      </c>
      <c r="D597" s="1">
        <f>'PR-RAS'!E603</f>
        <v>165023.04000000001</v>
      </c>
      <c r="E597" s="1">
        <v>0</v>
      </c>
      <c r="F597" s="1">
        <v>0</v>
      </c>
      <c r="G597" s="2">
        <f t="shared" si="10"/>
        <v>294268.49167999998</v>
      </c>
      <c r="H597" s="2">
        <f t="shared" si="11"/>
        <v>4.0000000008149073E-2</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163693</v>
      </c>
      <c r="D598" s="1">
        <f>'PR-RAS'!E604</f>
        <v>165023.04000000001</v>
      </c>
      <c r="E598" s="1">
        <v>0</v>
      </c>
      <c r="F598" s="1">
        <v>0</v>
      </c>
      <c r="G598" s="2">
        <f t="shared" si="10"/>
        <v>294762.23076000001</v>
      </c>
      <c r="H598" s="2">
        <f t="shared" si="11"/>
        <v>4.0000000008149073E-2</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313693</v>
      </c>
      <c r="D630" s="1">
        <f>'PR-RAS'!E636</f>
        <v>1842963.83</v>
      </c>
      <c r="E630" s="1">
        <v>0</v>
      </c>
      <c r="F630" s="1">
        <v>0</v>
      </c>
      <c r="G630" s="2">
        <f t="shared" si="10"/>
        <v>2515761.3951400002</v>
      </c>
      <c r="H630" s="2">
        <f t="shared" si="11"/>
        <v>0.16999999992549419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2758859</v>
      </c>
      <c r="D632" s="1">
        <f>'PR-RAS'!E638</f>
        <v>3072552.77</v>
      </c>
      <c r="E632" s="1">
        <v>0</v>
      </c>
      <c r="F632" s="1">
        <v>0</v>
      </c>
      <c r="G632" s="2">
        <f t="shared" si="10"/>
        <v>5618401.6247399999</v>
      </c>
      <c r="H632" s="2">
        <f t="shared" si="11"/>
        <v>0.22999999998137355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175466559</v>
      </c>
      <c r="D633" s="1">
        <f>'PR-RAS'!E639</f>
        <v>194663457.02999997</v>
      </c>
      <c r="E633" s="1">
        <v>0</v>
      </c>
      <c r="F633" s="1">
        <v>0</v>
      </c>
      <c r="G633" s="2">
        <f t="shared" si="10"/>
        <v>356949474.97391999</v>
      </c>
      <c r="H633" s="2">
        <f t="shared" si="11"/>
        <v>2.9999971389770508E-2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219432208</v>
      </c>
      <c r="D634" s="1">
        <f>'PR-RAS'!E640</f>
        <v>159662504.24000001</v>
      </c>
      <c r="E634" s="1">
        <v>0</v>
      </c>
      <c r="F634" s="1">
        <v>0</v>
      </c>
      <c r="G634" s="2">
        <f t="shared" si="10"/>
        <v>341033318.03184003</v>
      </c>
      <c r="H634" s="2">
        <f t="shared" si="11"/>
        <v>0.24000000953674316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35000952.789999962</v>
      </c>
      <c r="E635" s="1">
        <v>0</v>
      </c>
      <c r="F635" s="1">
        <v>0</v>
      </c>
      <c r="G635" s="2">
        <f t="shared" si="10"/>
        <v>44381208.137719952</v>
      </c>
      <c r="H635" s="2">
        <f t="shared" si="11"/>
        <v>0.21000003814697266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43965649</v>
      </c>
      <c r="D636" s="1">
        <f>'PR-RAS'!E642</f>
        <v>0</v>
      </c>
      <c r="E636" s="1">
        <v>0</v>
      </c>
      <c r="F636" s="1">
        <v>0</v>
      </c>
      <c r="G636" s="2">
        <f t="shared" si="10"/>
        <v>27918187.115000002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68774091</v>
      </c>
      <c r="D637" s="1">
        <f>'PR-RAS'!E643</f>
        <v>24637759.019999992</v>
      </c>
      <c r="E637" s="1">
        <v>0</v>
      </c>
      <c r="F637" s="1">
        <v>0</v>
      </c>
      <c r="G637" s="2">
        <f t="shared" si="10"/>
        <v>75079551.349439994</v>
      </c>
      <c r="H637" s="2">
        <f t="shared" si="11"/>
        <v>1.9999992102384567E-2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24808442</v>
      </c>
      <c r="D639" s="1">
        <f>'PR-RAS'!E645</f>
        <v>59638711.809999958</v>
      </c>
      <c r="E639" s="1">
        <v>0</v>
      </c>
      <c r="F639" s="1">
        <v>0</v>
      </c>
      <c r="G639" s="2">
        <f t="shared" si="10"/>
        <v>91926782.265559942</v>
      </c>
      <c r="H639" s="2">
        <f t="shared" si="11"/>
        <v>0.19000004231929779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75770707</v>
      </c>
      <c r="D642" s="1">
        <f>'PR-RAS'!E649</f>
        <v>38644493.130000003</v>
      </c>
      <c r="E642" s="1">
        <v>0</v>
      </c>
      <c r="F642" s="1">
        <v>0</v>
      </c>
      <c r="G642" s="2">
        <f t="shared" si="10"/>
        <v>98111263.379659995</v>
      </c>
      <c r="H642" s="2">
        <f t="shared" si="11"/>
        <v>0.13000000268220901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208915751</v>
      </c>
      <c r="D643" s="1">
        <f>'PR-RAS'!E650</f>
        <v>241957062.36000001</v>
      </c>
      <c r="E643" s="1">
        <v>0</v>
      </c>
      <c r="F643" s="1">
        <v>0</v>
      </c>
      <c r="G643" s="2">
        <f t="shared" si="10"/>
        <v>444796780.21224004</v>
      </c>
      <c r="H643" s="2">
        <f t="shared" si="11"/>
        <v>0.36000001430511475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246041965</v>
      </c>
      <c r="D644" s="1">
        <f>'PR-RAS'!E651</f>
        <v>215214825.94</v>
      </c>
      <c r="E644" s="1">
        <v>0</v>
      </c>
      <c r="F644" s="1">
        <v>0</v>
      </c>
      <c r="G644" s="2">
        <f t="shared" si="10"/>
        <v>434971249.65384001</v>
      </c>
      <c r="H644" s="2">
        <f t="shared" si="11"/>
        <v>6.0000002384185791E-2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38644493</v>
      </c>
      <c r="D645" s="1">
        <f>'PR-RAS'!E652</f>
        <v>65386729.550000012</v>
      </c>
      <c r="E645" s="1">
        <v>0</v>
      </c>
      <c r="F645" s="1">
        <v>0</v>
      </c>
      <c r="G645" s="2">
        <f t="shared" si="10"/>
        <v>109105161.15240002</v>
      </c>
      <c r="H645" s="2">
        <f t="shared" si="11"/>
        <v>0.44999998807907104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82</v>
      </c>
      <c r="D646" s="1">
        <f>'PR-RAS'!E653</f>
        <v>99</v>
      </c>
      <c r="E646" s="1">
        <v>0</v>
      </c>
      <c r="F646" s="1">
        <v>0</v>
      </c>
      <c r="G646" s="2">
        <f t="shared" si="10"/>
        <v>180.6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76</v>
      </c>
      <c r="D648" s="1">
        <f>'PR-RAS'!E655</f>
        <v>93</v>
      </c>
      <c r="E648" s="1">
        <v>0</v>
      </c>
      <c r="F648" s="1">
        <v>0</v>
      </c>
      <c r="G648" s="2">
        <f t="shared" si="10"/>
        <v>169.51400000000001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581828</v>
      </c>
      <c r="D650" s="1">
        <f>'PR-RAS'!E657</f>
        <v>787730.59</v>
      </c>
      <c r="E650" s="1">
        <v>0</v>
      </c>
      <c r="F650" s="1">
        <v>0</v>
      </c>
      <c r="G650" s="2">
        <f t="shared" si="10"/>
        <v>1400080.6778199999</v>
      </c>
      <c r="H650" s="2">
        <f t="shared" si="11"/>
        <v>0.41000000003259629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9911</v>
      </c>
      <c r="D651" s="1">
        <f>'PR-RAS'!E658</f>
        <v>30289.61</v>
      </c>
      <c r="E651" s="1">
        <v>0</v>
      </c>
      <c r="F651" s="1">
        <v>0</v>
      </c>
      <c r="G651" s="2">
        <f t="shared" si="10"/>
        <v>45818.643000000004</v>
      </c>
      <c r="H651" s="2">
        <f t="shared" si="11"/>
        <v>0.38999999999941792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6337</v>
      </c>
      <c r="D653" s="1">
        <f>'PR-RAS'!E660</f>
        <v>1162.76</v>
      </c>
      <c r="E653" s="1">
        <v>0</v>
      </c>
      <c r="F653" s="1">
        <v>0</v>
      </c>
      <c r="G653" s="2">
        <f t="shared" si="10"/>
        <v>5647.9630400000005</v>
      </c>
      <c r="H653" s="2">
        <f t="shared" si="11"/>
        <v>0.24000000000000909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53112708</v>
      </c>
      <c r="D654" s="1">
        <f>'PR-RAS'!E661</f>
        <v>53310583.859999999</v>
      </c>
      <c r="E654" s="1">
        <v>0</v>
      </c>
      <c r="F654" s="1">
        <v>0</v>
      </c>
      <c r="G654" s="2">
        <f t="shared" si="10"/>
        <v>104306220.84516001</v>
      </c>
      <c r="H654" s="2">
        <f t="shared" si="11"/>
        <v>0.14000000059604645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279900</v>
      </c>
      <c r="D656" s="1">
        <f>'PR-RAS'!E663</f>
        <v>196500</v>
      </c>
      <c r="E656" s="1">
        <v>0</v>
      </c>
      <c r="F656" s="1">
        <v>0</v>
      </c>
      <c r="G656" s="2">
        <f t="shared" si="10"/>
        <v>440749.5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24144961</v>
      </c>
      <c r="D658" s="1">
        <f>'PR-RAS'!E665</f>
        <v>21445525.949999999</v>
      </c>
      <c r="E658" s="1">
        <v>0</v>
      </c>
      <c r="F658" s="1">
        <v>0</v>
      </c>
      <c r="G658" s="2">
        <f t="shared" si="10"/>
        <v>44042660.475299999</v>
      </c>
      <c r="H658" s="2">
        <f t="shared" si="11"/>
        <v>5.000000074505806E-2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1188304</v>
      </c>
      <c r="D662" s="1">
        <f>'PR-RAS'!E669</f>
        <v>361844.87</v>
      </c>
      <c r="E662" s="1">
        <v>0</v>
      </c>
      <c r="F662" s="1">
        <v>0</v>
      </c>
      <c r="G662" s="2">
        <f t="shared" si="10"/>
        <v>1263827.8621400001</v>
      </c>
      <c r="H662" s="2">
        <f t="shared" si="11"/>
        <v>0.13000000000465661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495993.25</v>
      </c>
      <c r="E663" s="1">
        <v>0</v>
      </c>
      <c r="F663" s="1">
        <v>0</v>
      </c>
      <c r="G663" s="2">
        <f t="shared" si="10"/>
        <v>656695.06300000008</v>
      </c>
      <c r="H663" s="2">
        <f t="shared" si="11"/>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1508877</v>
      </c>
      <c r="D664" s="1">
        <f>'PR-RAS'!E671</f>
        <v>1547198.57</v>
      </c>
      <c r="E664" s="1">
        <v>0</v>
      </c>
      <c r="F664" s="1">
        <v>0</v>
      </c>
      <c r="G664" s="2">
        <f t="shared" si="10"/>
        <v>3051970.7548200004</v>
      </c>
      <c r="H664" s="2">
        <f t="shared" si="11"/>
        <v>0.42999999993480742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51300</v>
      </c>
      <c r="D666" s="1">
        <f>'PR-RAS'!E673</f>
        <v>565375</v>
      </c>
      <c r="E666" s="1">
        <v>0</v>
      </c>
      <c r="F666" s="1">
        <v>0</v>
      </c>
      <c r="G666" s="2">
        <f t="shared" si="10"/>
        <v>786063.25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434709</v>
      </c>
      <c r="D687" s="1">
        <f>'PR-RAS'!E694</f>
        <v>797153.58</v>
      </c>
      <c r="E687" s="1">
        <v>0</v>
      </c>
      <c r="F687" s="1">
        <v>0</v>
      </c>
      <c r="G687" s="2">
        <f t="shared" si="10"/>
        <v>1391905.0857600002</v>
      </c>
      <c r="H687" s="2">
        <f t="shared" si="11"/>
        <v>0.42000000004190952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29819181</v>
      </c>
      <c r="D691" s="1">
        <f>'PR-RAS'!E698</f>
        <v>40958469.32</v>
      </c>
      <c r="E691" s="1">
        <v>0</v>
      </c>
      <c r="F691" s="1">
        <v>0</v>
      </c>
      <c r="G691" s="2">
        <f t="shared" si="10"/>
        <v>77097922.551599994</v>
      </c>
      <c r="H691" s="2">
        <f t="shared" si="11"/>
        <v>0.32000000029802322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700</v>
      </c>
      <c r="D705" s="1">
        <f>'PR-RAS'!E712</f>
        <v>161819.98000000001</v>
      </c>
      <c r="E705" s="1">
        <v>0</v>
      </c>
      <c r="F705" s="1">
        <v>0</v>
      </c>
      <c r="G705" s="2">
        <f t="shared" si="10"/>
        <v>228335.33184</v>
      </c>
      <c r="H705" s="2">
        <f t="shared" si="11"/>
        <v>1.9999999989522621E-2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24000</v>
      </c>
      <c r="D709" s="1">
        <f>'PR-RAS'!E716</f>
        <v>10000</v>
      </c>
      <c r="E709" s="1">
        <v>0</v>
      </c>
      <c r="F709" s="1">
        <v>0</v>
      </c>
      <c r="G709" s="2">
        <f t="shared" si="10"/>
        <v>31152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9000</v>
      </c>
      <c r="D710" s="1">
        <f>'PR-RAS'!E717</f>
        <v>12000</v>
      </c>
      <c r="E710" s="1">
        <v>0</v>
      </c>
      <c r="F710" s="1">
        <v>0</v>
      </c>
      <c r="G710" s="2">
        <f t="shared" si="10"/>
        <v>23397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269836</v>
      </c>
      <c r="D711" s="1">
        <f>'PR-RAS'!E718</f>
        <v>103174</v>
      </c>
      <c r="E711" s="1">
        <v>0</v>
      </c>
      <c r="F711" s="1">
        <v>0</v>
      </c>
      <c r="G711" s="2">
        <f t="shared" si="10"/>
        <v>338090.63999999996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62034</v>
      </c>
      <c r="D713" s="1">
        <f>'PR-RAS'!E720</f>
        <v>82270.899999999994</v>
      </c>
      <c r="E713" s="1">
        <v>0</v>
      </c>
      <c r="F713" s="1">
        <v>0</v>
      </c>
      <c r="G713" s="2">
        <f t="shared" si="10"/>
        <v>161321.96959999998</v>
      </c>
      <c r="H713" s="2">
        <f t="shared" si="11"/>
        <v>0.10000000000582077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49252</v>
      </c>
      <c r="D714" s="1">
        <f>'PR-RAS'!E721</f>
        <v>45609.32</v>
      </c>
      <c r="E714" s="1">
        <v>0</v>
      </c>
      <c r="F714" s="1">
        <v>0</v>
      </c>
      <c r="G714" s="2">
        <f t="shared" si="10"/>
        <v>100155.56632</v>
      </c>
      <c r="H714" s="2">
        <f t="shared" si="11"/>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103481</v>
      </c>
      <c r="D715" s="1">
        <f>'PR-RAS'!E722</f>
        <v>40045.870000000003</v>
      </c>
      <c r="E715" s="1">
        <v>0</v>
      </c>
      <c r="F715" s="1">
        <v>0</v>
      </c>
      <c r="G715" s="2">
        <f t="shared" si="10"/>
        <v>131070.93635999999</v>
      </c>
      <c r="H715" s="2">
        <f t="shared" si="11"/>
        <v>0.12999999999738066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49124</v>
      </c>
      <c r="D716" s="1">
        <f>'PR-RAS'!E723</f>
        <v>90738.08</v>
      </c>
      <c r="E716" s="1">
        <v>0</v>
      </c>
      <c r="F716" s="1">
        <v>0</v>
      </c>
      <c r="G716" s="2">
        <f t="shared" si="10"/>
        <v>164879.11439999999</v>
      </c>
      <c r="H716" s="2">
        <f t="shared" si="11"/>
        <v>8.000000000174623E-2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308764</v>
      </c>
      <c r="D718" s="1">
        <f>'PR-RAS'!E725</f>
        <v>306896.88</v>
      </c>
      <c r="E718" s="1">
        <v>0</v>
      </c>
      <c r="F718" s="1">
        <v>0</v>
      </c>
      <c r="G718" s="2">
        <f t="shared" si="10"/>
        <v>661473.91391999996</v>
      </c>
      <c r="H718" s="2">
        <f t="shared" si="11"/>
        <v>0.11999999999534339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17280</v>
      </c>
      <c r="D719" s="1">
        <f>'PR-RAS'!E726</f>
        <v>17280</v>
      </c>
      <c r="E719" s="1">
        <v>0</v>
      </c>
      <c r="F719" s="1">
        <v>0</v>
      </c>
      <c r="G719" s="2">
        <f t="shared" si="10"/>
        <v>37221.119999999995</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1000000</v>
      </c>
      <c r="D752" s="1">
        <f>'PR-RAS'!E759</f>
        <v>1000000</v>
      </c>
      <c r="E752" s="1">
        <v>0</v>
      </c>
      <c r="F752" s="1">
        <v>0</v>
      </c>
      <c r="G752" s="2">
        <f t="shared" si="10"/>
        <v>2253000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898199</v>
      </c>
      <c r="D761" s="1">
        <f>'PR-RAS'!E768</f>
        <v>2650742.5499999998</v>
      </c>
      <c r="E761" s="1">
        <v>0</v>
      </c>
      <c r="F761" s="1">
        <v>0</v>
      </c>
      <c r="G761" s="2">
        <f t="shared" si="10"/>
        <v>4711759.9160000002</v>
      </c>
      <c r="H761" s="2">
        <f t="shared" si="11"/>
        <v>0.45000000018626451</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3806962</v>
      </c>
      <c r="D809" s="1">
        <f>'PR-RAS'!E816</f>
        <v>3142168.5</v>
      </c>
      <c r="E809" s="1">
        <v>0</v>
      </c>
      <c r="F809" s="1">
        <v>0</v>
      </c>
      <c r="G809" s="2">
        <f t="shared" si="10"/>
        <v>8153769.5920000002</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1560250</v>
      </c>
      <c r="D812" s="1">
        <f>'PR-RAS'!E819</f>
        <v>1758341.75</v>
      </c>
      <c r="E812" s="1">
        <v>0</v>
      </c>
      <c r="F812" s="1">
        <v>0</v>
      </c>
      <c r="G812" s="2">
        <f t="shared" si="18"/>
        <v>4117393.0685000001</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792000</v>
      </c>
      <c r="D814" s="1">
        <f>'PR-RAS'!E821</f>
        <v>1367000</v>
      </c>
      <c r="E814" s="1">
        <v>0</v>
      </c>
      <c r="F814" s="1">
        <v>0</v>
      </c>
      <c r="G814" s="2">
        <f t="shared" si="18"/>
        <v>2866638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102213</v>
      </c>
      <c r="D816" s="1">
        <f>'PR-RAS'!E823</f>
        <v>126727.29</v>
      </c>
      <c r="E816" s="1">
        <v>0</v>
      </c>
      <c r="F816" s="1">
        <v>0</v>
      </c>
      <c r="G816" s="2">
        <f t="shared" si="18"/>
        <v>289869.07769999997</v>
      </c>
      <c r="H816" s="2">
        <f t="shared" si="19"/>
        <v>0.28999999999359716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539022</v>
      </c>
      <c r="D817" s="1">
        <f>'PR-RAS'!E824</f>
        <v>455738.7</v>
      </c>
      <c r="E817" s="1">
        <v>0</v>
      </c>
      <c r="F817" s="1">
        <v>0</v>
      </c>
      <c r="G817" s="2">
        <f t="shared" si="18"/>
        <v>1183607.5103999998</v>
      </c>
      <c r="H817" s="2">
        <f t="shared" si="19"/>
        <v>0.29999999998835847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580854.13</v>
      </c>
      <c r="E821" s="1">
        <v>0</v>
      </c>
      <c r="F821" s="1">
        <v>0</v>
      </c>
      <c r="G821" s="2">
        <f t="shared" si="18"/>
        <v>952600.77319999994</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205800</v>
      </c>
      <c r="D822" s="1">
        <f>'PR-RAS'!E829</f>
        <v>178882.81</v>
      </c>
      <c r="E822" s="1">
        <v>0</v>
      </c>
      <c r="F822" s="1">
        <v>0</v>
      </c>
      <c r="G822" s="2">
        <f t="shared" si="18"/>
        <v>462687.37401999999</v>
      </c>
      <c r="H822" s="2">
        <f t="shared" si="19"/>
        <v>0.19000000000232831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1118236</v>
      </c>
      <c r="D823" s="1">
        <f>'PR-RAS'!E830</f>
        <v>1185768.1299999999</v>
      </c>
      <c r="E823" s="1">
        <v>0</v>
      </c>
      <c r="F823" s="1">
        <v>0</v>
      </c>
      <c r="G823" s="2">
        <f t="shared" si="18"/>
        <v>2868592.7977199997</v>
      </c>
      <c r="H823" s="2">
        <f t="shared" si="19"/>
        <v>0.12999999988824129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163693</v>
      </c>
      <c r="D945" s="1">
        <f>'PR-RAS'!E952</f>
        <v>165023.04000000001</v>
      </c>
      <c r="E945" s="1">
        <v>0</v>
      </c>
      <c r="F945" s="1">
        <v>0</v>
      </c>
      <c r="G945" s="2">
        <f t="shared" si="18"/>
        <v>466089.69151999999</v>
      </c>
      <c r="H945" s="2">
        <f t="shared" si="19"/>
        <v>4.0000000008149073E-2</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970297925</v>
      </c>
      <c r="D984" s="6">
        <f>BILANCA!E6</f>
        <v>1003543325.4300001</v>
      </c>
      <c r="E984" s="6">
        <v>0</v>
      </c>
      <c r="F984" s="6">
        <v>0</v>
      </c>
      <c r="G984" s="7">
        <f t="shared" ref="G984:G1241" si="22">B984/1000*C984+B984/500*D984</f>
        <v>2977384.5758600002</v>
      </c>
      <c r="H984" s="7">
        <f t="shared" si="19"/>
        <v>0.43000006675720215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745935234</v>
      </c>
      <c r="D985" s="1">
        <f>BILANCA!E7</f>
        <v>753665580.2700001</v>
      </c>
      <c r="E985" s="1">
        <v>0</v>
      </c>
      <c r="F985" s="1">
        <v>0</v>
      </c>
      <c r="G985" s="2">
        <f t="shared" si="22"/>
        <v>4506532.7890800005</v>
      </c>
      <c r="H985" s="2">
        <f t="shared" si="19"/>
        <v>0.27000010013580322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228356173</v>
      </c>
      <c r="D986" s="1">
        <f>BILANCA!E8</f>
        <v>232369408.30000001</v>
      </c>
      <c r="E986" s="1">
        <v>0</v>
      </c>
      <c r="F986" s="1">
        <v>0</v>
      </c>
      <c r="G986" s="2">
        <f t="shared" si="22"/>
        <v>2079284.9687999999</v>
      </c>
      <c r="H986" s="2">
        <f t="shared" si="19"/>
        <v>0.30000001192092896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228356173</v>
      </c>
      <c r="D987" s="1">
        <f>BILANCA!E9</f>
        <v>232369408.30000001</v>
      </c>
      <c r="E987" s="1">
        <v>0</v>
      </c>
      <c r="F987" s="1">
        <v>0</v>
      </c>
      <c r="G987" s="2">
        <f t="shared" si="22"/>
        <v>2772379.9583999999</v>
      </c>
      <c r="H987" s="2">
        <f t="shared" si="19"/>
        <v>0.30000001192092896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437613124</v>
      </c>
      <c r="D990" s="1">
        <f>BILANCA!E12</f>
        <v>496849258.74000007</v>
      </c>
      <c r="E990" s="1">
        <v>0</v>
      </c>
      <c r="F990" s="1">
        <v>0</v>
      </c>
      <c r="G990" s="2">
        <f t="shared" si="22"/>
        <v>10019181.490360001</v>
      </c>
      <c r="H990" s="2">
        <f t="shared" si="19"/>
        <v>0.25999993085861206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409473247</v>
      </c>
      <c r="D991" s="1">
        <f>BILANCA!E13</f>
        <v>465014072.04000008</v>
      </c>
      <c r="E991" s="1">
        <v>0</v>
      </c>
      <c r="F991" s="1">
        <v>0</v>
      </c>
      <c r="G991" s="2">
        <f t="shared" si="22"/>
        <v>10716011.128640002</v>
      </c>
      <c r="H991" s="2">
        <f t="shared" si="19"/>
        <v>4.0000081062316895E-2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3069042</v>
      </c>
      <c r="D992" s="1">
        <f>BILANCA!E14</f>
        <v>3777950.12</v>
      </c>
      <c r="E992" s="1">
        <v>0</v>
      </c>
      <c r="F992" s="1">
        <v>0</v>
      </c>
      <c r="G992" s="2">
        <f t="shared" si="22"/>
        <v>95624.480159999992</v>
      </c>
      <c r="H992" s="2">
        <f t="shared" si="19"/>
        <v>0.12000000011175871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275942789</v>
      </c>
      <c r="D993" s="1">
        <f>BILANCA!E15</f>
        <v>350758080.12</v>
      </c>
      <c r="E993" s="1">
        <v>0</v>
      </c>
      <c r="F993" s="1">
        <v>0</v>
      </c>
      <c r="G993" s="2">
        <f t="shared" si="22"/>
        <v>9774589.4923999999</v>
      </c>
      <c r="H993" s="2">
        <f t="shared" si="19"/>
        <v>0.12000000476837158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456590978</v>
      </c>
      <c r="D994" s="1">
        <f>BILANCA!E16</f>
        <v>459094343.69999999</v>
      </c>
      <c r="E994" s="1">
        <v>0</v>
      </c>
      <c r="F994" s="1">
        <v>0</v>
      </c>
      <c r="G994" s="2">
        <f t="shared" si="22"/>
        <v>15122576.319399999</v>
      </c>
      <c r="H994" s="2">
        <f t="shared" si="19"/>
        <v>0.30000001192092896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180013802</v>
      </c>
      <c r="D995" s="1">
        <f>BILANCA!E17</f>
        <v>180012614.83000001</v>
      </c>
      <c r="E995" s="1">
        <v>0</v>
      </c>
      <c r="F995" s="1">
        <v>0</v>
      </c>
      <c r="G995" s="2">
        <f t="shared" si="22"/>
        <v>6480468.3799200002</v>
      </c>
      <c r="H995" s="2">
        <f t="shared" si="19"/>
        <v>0.16999998688697815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506143364</v>
      </c>
      <c r="D996" s="1">
        <f>BILANCA!E18</f>
        <v>528628916.73000002</v>
      </c>
      <c r="E996" s="1">
        <v>0</v>
      </c>
      <c r="F996" s="1">
        <v>0</v>
      </c>
      <c r="G996" s="2">
        <f t="shared" si="22"/>
        <v>20324215.566980001</v>
      </c>
      <c r="H996" s="2">
        <f t="shared" si="19"/>
        <v>0.26999998092651367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5149725</v>
      </c>
      <c r="D997" s="1">
        <f>BILANCA!E19</f>
        <v>8082815.3099999968</v>
      </c>
      <c r="E997" s="1">
        <v>0</v>
      </c>
      <c r="F997" s="1">
        <v>0</v>
      </c>
      <c r="G997" s="2">
        <f t="shared" si="22"/>
        <v>298414.97867999994</v>
      </c>
      <c r="H997" s="2">
        <f t="shared" si="19"/>
        <v>0.30999999679625034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3869846</v>
      </c>
      <c r="D998" s="1">
        <f>BILANCA!E20</f>
        <v>4179922.48</v>
      </c>
      <c r="E998" s="1">
        <v>0</v>
      </c>
      <c r="F998" s="1">
        <v>0</v>
      </c>
      <c r="G998" s="2">
        <f t="shared" si="22"/>
        <v>183445.36439999999</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275413</v>
      </c>
      <c r="D999" s="1">
        <f>BILANCA!E21</f>
        <v>368354.99</v>
      </c>
      <c r="E999" s="1">
        <v>0</v>
      </c>
      <c r="F999" s="1">
        <v>0</v>
      </c>
      <c r="G999" s="2">
        <f t="shared" si="22"/>
        <v>16193.96768</v>
      </c>
      <c r="H999" s="2">
        <f t="shared" si="19"/>
        <v>1.0000000009313226E-2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883211</v>
      </c>
      <c r="D1000" s="1">
        <f>BILANCA!E22</f>
        <v>938640.88</v>
      </c>
      <c r="E1000" s="1">
        <v>0</v>
      </c>
      <c r="F1000" s="1">
        <v>0</v>
      </c>
      <c r="G1000" s="2">
        <f t="shared" si="22"/>
        <v>46928.376920000002</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693377</v>
      </c>
      <c r="D1001" s="1">
        <f>BILANCA!E23</f>
        <v>693376.88</v>
      </c>
      <c r="E1001" s="1">
        <v>0</v>
      </c>
      <c r="F1001" s="1">
        <v>0</v>
      </c>
      <c r="G1001" s="2">
        <f t="shared" si="22"/>
        <v>37442.353679999993</v>
      </c>
      <c r="H1001" s="2">
        <f t="shared" si="19"/>
        <v>0.11999999999534339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4836</v>
      </c>
      <c r="D1002" s="1">
        <f>BILANCA!E24</f>
        <v>4835.66</v>
      </c>
      <c r="E1002" s="1">
        <v>0</v>
      </c>
      <c r="F1002" s="1">
        <v>0</v>
      </c>
      <c r="G1002" s="2">
        <f t="shared" si="22"/>
        <v>275.63907999999998</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4195633</v>
      </c>
      <c r="D1003" s="1">
        <f>BILANCA!E25</f>
        <v>4901886.76</v>
      </c>
      <c r="E1003" s="1">
        <v>0</v>
      </c>
      <c r="F1003" s="1">
        <v>0</v>
      </c>
      <c r="G1003" s="2">
        <f t="shared" si="22"/>
        <v>279988.13040000002</v>
      </c>
      <c r="H1003" s="2">
        <f t="shared" si="19"/>
        <v>0.24000000022351742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6486459</v>
      </c>
      <c r="D1004" s="1">
        <f>BILANCA!E26</f>
        <v>10121559.220000001</v>
      </c>
      <c r="E1004" s="1">
        <v>0</v>
      </c>
      <c r="F1004" s="1">
        <v>0</v>
      </c>
      <c r="G1004" s="2">
        <f t="shared" si="22"/>
        <v>561321.12624000001</v>
      </c>
      <c r="H1004" s="2">
        <f t="shared" si="19"/>
        <v>0.22000000067055225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11259050</v>
      </c>
      <c r="D1006" s="1">
        <f>BILANCA!E28</f>
        <v>13125761.560000001</v>
      </c>
      <c r="E1006" s="1">
        <v>0</v>
      </c>
      <c r="F1006" s="1">
        <v>0</v>
      </c>
      <c r="G1006" s="2">
        <f t="shared" si="22"/>
        <v>862743.18176000006</v>
      </c>
      <c r="H1006" s="2">
        <f t="shared" si="19"/>
        <v>0.43999999947845936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299752</v>
      </c>
      <c r="D1007" s="1">
        <f>BILANCA!E29</f>
        <v>187533.75</v>
      </c>
      <c r="E1007" s="1">
        <v>0</v>
      </c>
      <c r="F1007" s="1">
        <v>0</v>
      </c>
      <c r="G1007" s="2">
        <f t="shared" si="22"/>
        <v>16195.668000000001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2639861</v>
      </c>
      <c r="D1008" s="1">
        <f>BILANCA!E30</f>
        <v>2609864.33</v>
      </c>
      <c r="E1008" s="1">
        <v>0</v>
      </c>
      <c r="F1008" s="1">
        <v>0</v>
      </c>
      <c r="G1008" s="2">
        <f t="shared" si="22"/>
        <v>196489.7415</v>
      </c>
      <c r="H1008" s="2">
        <f t="shared" si="19"/>
        <v>0.33000000007450581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7822844</v>
      </c>
      <c r="D1010" s="1">
        <f>BILANCA!E32</f>
        <v>7822843.7599999998</v>
      </c>
      <c r="E1010" s="1">
        <v>0</v>
      </c>
      <c r="F1010" s="1">
        <v>0</v>
      </c>
      <c r="G1010" s="2">
        <f t="shared" si="22"/>
        <v>633650.35103999998</v>
      </c>
      <c r="H1010" s="2">
        <f t="shared" si="19"/>
        <v>0.24000000022351742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10162953</v>
      </c>
      <c r="D1012" s="1">
        <f>BILANCA!E34</f>
        <v>10245174.34</v>
      </c>
      <c r="E1012" s="1">
        <v>0</v>
      </c>
      <c r="F1012" s="1">
        <v>0</v>
      </c>
      <c r="G1012" s="2">
        <f t="shared" si="22"/>
        <v>888945.74872000003</v>
      </c>
      <c r="H1012" s="2">
        <f t="shared" si="19"/>
        <v>0.33999999985098839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78436</v>
      </c>
      <c r="D1013" s="1">
        <f>BILANCA!E35</f>
        <v>79093.149999999994</v>
      </c>
      <c r="E1013" s="1">
        <v>0</v>
      </c>
      <c r="F1013" s="1">
        <v>0</v>
      </c>
      <c r="G1013" s="2">
        <f t="shared" si="22"/>
        <v>7098.668999999999</v>
      </c>
      <c r="H1013" s="2">
        <f t="shared" si="19"/>
        <v>0.14999999999417923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11938</v>
      </c>
      <c r="D1015" s="1">
        <f>BILANCA!E37</f>
        <v>11937.67</v>
      </c>
      <c r="E1015" s="1">
        <v>0</v>
      </c>
      <c r="F1015" s="1">
        <v>0</v>
      </c>
      <c r="G1015" s="2">
        <f t="shared" si="22"/>
        <v>1146.0268800000001</v>
      </c>
      <c r="H1015" s="2">
        <f t="shared" si="19"/>
        <v>0.32999999999992724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67155</v>
      </c>
      <c r="D1017" s="1">
        <f>BILANCA!E39</f>
        <v>67155.48</v>
      </c>
      <c r="E1017" s="1">
        <v>0</v>
      </c>
      <c r="F1017" s="1">
        <v>0</v>
      </c>
      <c r="G1017" s="2">
        <f t="shared" si="22"/>
        <v>6849.8426400000008</v>
      </c>
      <c r="H1017" s="2">
        <f t="shared" si="19"/>
        <v>0.47999999999592546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657</v>
      </c>
      <c r="D1018" s="1">
        <f>BILANCA!E40</f>
        <v>0</v>
      </c>
      <c r="E1018" s="1">
        <v>0</v>
      </c>
      <c r="F1018" s="1">
        <v>0</v>
      </c>
      <c r="G1018" s="2">
        <f t="shared" si="22"/>
        <v>22.995000000000001</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22611964</v>
      </c>
      <c r="D1023" s="1">
        <f>BILANCA!E45</f>
        <v>23485744.489999998</v>
      </c>
      <c r="E1023" s="1">
        <v>0</v>
      </c>
      <c r="F1023" s="1">
        <v>0</v>
      </c>
      <c r="G1023" s="2">
        <f t="shared" si="22"/>
        <v>2783338.1192000001</v>
      </c>
      <c r="H1023" s="2">
        <f t="shared" si="19"/>
        <v>0.48999999836087227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540144</v>
      </c>
      <c r="D1025" s="1">
        <f>BILANCA!E47</f>
        <v>443443.56</v>
      </c>
      <c r="E1025" s="1">
        <v>0</v>
      </c>
      <c r="F1025" s="1">
        <v>0</v>
      </c>
      <c r="G1025" s="2">
        <f t="shared" si="22"/>
        <v>59935.307040000007</v>
      </c>
      <c r="H1025" s="2">
        <f t="shared" si="19"/>
        <v>0.44000000000232831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22611964</v>
      </c>
      <c r="D1026" s="1">
        <f>BILANCA!E48</f>
        <v>23485744.489999998</v>
      </c>
      <c r="E1026" s="1">
        <v>0</v>
      </c>
      <c r="F1026" s="1">
        <v>0</v>
      </c>
      <c r="G1026" s="2">
        <f t="shared" si="22"/>
        <v>2992088.4781399998</v>
      </c>
      <c r="H1026" s="2">
        <f t="shared" si="19"/>
        <v>0.48999999836087227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540144</v>
      </c>
      <c r="D1028" s="1">
        <f>BILANCA!E50</f>
        <v>443443.56</v>
      </c>
      <c r="E1028" s="1">
        <v>0</v>
      </c>
      <c r="F1028" s="1">
        <v>0</v>
      </c>
      <c r="G1028" s="2">
        <f t="shared" si="22"/>
        <v>64216.400399999999</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184941</v>
      </c>
      <c r="D1032" s="1">
        <f>BILANCA!E54</f>
        <v>184422.52</v>
      </c>
      <c r="E1032" s="1">
        <v>0</v>
      </c>
      <c r="F1032" s="1">
        <v>0</v>
      </c>
      <c r="G1032" s="2">
        <f t="shared" si="22"/>
        <v>27135.515960000001</v>
      </c>
      <c r="H1032" s="2">
        <f t="shared" si="19"/>
        <v>0.48000000001047738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184941</v>
      </c>
      <c r="D1033" s="1">
        <f>BILANCA!E55</f>
        <v>184422.52</v>
      </c>
      <c r="E1033" s="1">
        <v>0</v>
      </c>
      <c r="F1033" s="1">
        <v>0</v>
      </c>
      <c r="G1033" s="2">
        <f t="shared" si="22"/>
        <v>27689.302000000003</v>
      </c>
      <c r="H1033" s="2">
        <f t="shared" si="19"/>
        <v>0.48000000001047738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79965937</v>
      </c>
      <c r="D1034" s="1">
        <f>BILANCA!E56</f>
        <v>24446913.23</v>
      </c>
      <c r="E1034" s="1">
        <v>0</v>
      </c>
      <c r="F1034" s="1">
        <v>0</v>
      </c>
      <c r="G1034" s="2">
        <f t="shared" si="22"/>
        <v>6571847.9364599995</v>
      </c>
      <c r="H1034" s="2">
        <f t="shared" si="19"/>
        <v>0.23000000044703484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73466803</v>
      </c>
      <c r="D1035" s="1">
        <f>BILANCA!E57</f>
        <v>21643183.629999999</v>
      </c>
      <c r="E1035" s="1">
        <v>0</v>
      </c>
      <c r="F1035" s="1">
        <v>0</v>
      </c>
      <c r="G1035" s="2">
        <f t="shared" si="22"/>
        <v>6071164.8535200004</v>
      </c>
      <c r="H1035" s="2">
        <f t="shared" si="19"/>
        <v>0.37000000104308128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3481667</v>
      </c>
      <c r="D1036" s="1">
        <f>BILANCA!E58</f>
        <v>0</v>
      </c>
      <c r="E1036" s="1">
        <v>0</v>
      </c>
      <c r="F1036" s="1">
        <v>0</v>
      </c>
      <c r="G1036" s="2">
        <f t="shared" si="22"/>
        <v>184528.351</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2767592</v>
      </c>
      <c r="D1037" s="1">
        <f>BILANCA!E59</f>
        <v>2767592.1</v>
      </c>
      <c r="E1037" s="1">
        <v>0</v>
      </c>
      <c r="F1037" s="1">
        <v>0</v>
      </c>
      <c r="G1037" s="2">
        <f t="shared" si="22"/>
        <v>448349.91480000003</v>
      </c>
      <c r="H1037" s="2">
        <f t="shared" si="19"/>
        <v>0.10000000009313226</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249875</v>
      </c>
      <c r="D1040" s="1">
        <f>BILANCA!E62</f>
        <v>36137.5</v>
      </c>
      <c r="E1040" s="1">
        <v>0</v>
      </c>
      <c r="F1040" s="1">
        <v>0</v>
      </c>
      <c r="G1040" s="2">
        <f t="shared" si="22"/>
        <v>18362.55</v>
      </c>
      <c r="H1040" s="2">
        <f t="shared" si="19"/>
        <v>0.5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224362691</v>
      </c>
      <c r="D1046" s="1">
        <f>BILANCA!E68</f>
        <v>249877745.16</v>
      </c>
      <c r="E1046" s="1">
        <v>0</v>
      </c>
      <c r="F1046" s="1">
        <v>0</v>
      </c>
      <c r="G1046" s="2">
        <f t="shared" si="22"/>
        <v>45619445.423160002</v>
      </c>
      <c r="H1046" s="2">
        <f t="shared" si="19"/>
        <v>0.15999999642372131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38644493</v>
      </c>
      <c r="D1047" s="1">
        <f>BILANCA!E69</f>
        <v>65386729.550000004</v>
      </c>
      <c r="E1047" s="1">
        <v>0</v>
      </c>
      <c r="F1047" s="1">
        <v>0</v>
      </c>
      <c r="G1047" s="2">
        <f t="shared" si="22"/>
        <v>10842748.9344</v>
      </c>
      <c r="H1047" s="2">
        <f t="shared" si="19"/>
        <v>0.44999999552965164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32780872</v>
      </c>
      <c r="D1048" s="1">
        <f>BILANCA!E70</f>
        <v>48976395.700000003</v>
      </c>
      <c r="E1048" s="1">
        <v>0</v>
      </c>
      <c r="F1048" s="1">
        <v>0</v>
      </c>
      <c r="G1048" s="2">
        <f t="shared" si="22"/>
        <v>8497688.1210000012</v>
      </c>
      <c r="H1048" s="2">
        <f t="shared" si="19"/>
        <v>0.29999999701976776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32780872</v>
      </c>
      <c r="D1050" s="1">
        <f>BILANCA!E72</f>
        <v>48976395.700000003</v>
      </c>
      <c r="E1050" s="1">
        <v>0</v>
      </c>
      <c r="F1050" s="1">
        <v>0</v>
      </c>
      <c r="G1050" s="2">
        <f t="shared" si="22"/>
        <v>8759155.4478000011</v>
      </c>
      <c r="H1050" s="2">
        <f t="shared" si="19"/>
        <v>0.29999999701976776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5858646</v>
      </c>
      <c r="D1053" s="1">
        <f>BILANCA!E75</f>
        <v>16405243.85</v>
      </c>
      <c r="E1053" s="1">
        <v>0</v>
      </c>
      <c r="F1053" s="1">
        <v>0</v>
      </c>
      <c r="G1053" s="2">
        <f t="shared" si="22"/>
        <v>2706839.3590000002</v>
      </c>
      <c r="H1053" s="2">
        <f t="shared" si="19"/>
        <v>0.15000000037252903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1640</v>
      </c>
      <c r="D1054" s="1">
        <f>BILANCA!E76</f>
        <v>2245</v>
      </c>
      <c r="E1054" s="1">
        <v>0</v>
      </c>
      <c r="F1054" s="1">
        <v>0</v>
      </c>
      <c r="G1054" s="2">
        <f t="shared" si="22"/>
        <v>435.22999999999996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3335</v>
      </c>
      <c r="D1055" s="1">
        <f>BILANCA!E77</f>
        <v>2845</v>
      </c>
      <c r="E1055" s="1">
        <v>0</v>
      </c>
      <c r="F1055" s="1">
        <v>0</v>
      </c>
      <c r="G1055" s="2">
        <f t="shared" si="22"/>
        <v>649.79999999999995</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537298</v>
      </c>
      <c r="D1056" s="1">
        <f>BILANCA!E78</f>
        <v>414754.72</v>
      </c>
      <c r="E1056" s="1">
        <v>0</v>
      </c>
      <c r="F1056" s="1">
        <v>0</v>
      </c>
      <c r="G1056" s="2">
        <f t="shared" si="22"/>
        <v>99776.943119999996</v>
      </c>
      <c r="H1056" s="2">
        <f t="shared" si="19"/>
        <v>0.28000000002793968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56755</v>
      </c>
      <c r="D1061" s="1">
        <f>BILANCA!E83</f>
        <v>440</v>
      </c>
      <c r="E1061" s="1">
        <v>0</v>
      </c>
      <c r="F1061" s="1">
        <v>0</v>
      </c>
      <c r="G1061" s="2">
        <f t="shared" si="22"/>
        <v>4495.5300000000007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480543</v>
      </c>
      <c r="D1064" s="1">
        <f>BILANCA!E86</f>
        <v>414314.72</v>
      </c>
      <c r="E1064" s="1">
        <v>0</v>
      </c>
      <c r="F1064" s="1">
        <v>0</v>
      </c>
      <c r="G1064" s="2">
        <f t="shared" si="22"/>
        <v>106042.96763999999</v>
      </c>
      <c r="H1064" s="2">
        <f t="shared" si="19"/>
        <v>0.28000000002793968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1677940.79</v>
      </c>
      <c r="E1065" s="1">
        <v>0</v>
      </c>
      <c r="F1065" s="1">
        <v>0</v>
      </c>
      <c r="G1065" s="2">
        <f t="shared" si="22"/>
        <v>275182.28956</v>
      </c>
      <c r="H1065" s="2">
        <f t="shared" si="19"/>
        <v>0.2099999999627471</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1677940.79</v>
      </c>
      <c r="E1066" s="1">
        <v>0</v>
      </c>
      <c r="F1066" s="1">
        <v>0</v>
      </c>
      <c r="G1066" s="2">
        <f t="shared" si="22"/>
        <v>278538.17114000005</v>
      </c>
      <c r="H1066" s="2">
        <f t="shared" si="19"/>
        <v>0.2099999999627471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1677940.79</v>
      </c>
      <c r="E1067" s="1">
        <v>0</v>
      </c>
      <c r="F1067" s="1">
        <v>0</v>
      </c>
      <c r="G1067" s="2">
        <f t="shared" si="22"/>
        <v>281894.05272000004</v>
      </c>
      <c r="H1067" s="2">
        <f t="shared" si="19"/>
        <v>0.2099999999627471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110095700</v>
      </c>
      <c r="D1112" s="1">
        <f>BILANCA!E134</f>
        <v>110095700</v>
      </c>
      <c r="E1112" s="1">
        <v>0</v>
      </c>
      <c r="F1112" s="1">
        <v>0</v>
      </c>
      <c r="G1112" s="2">
        <f t="shared" si="22"/>
        <v>42607035.900000006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110095700</v>
      </c>
      <c r="D1113" s="1">
        <f>BILANCA!E135</f>
        <v>110095700</v>
      </c>
      <c r="E1113" s="1">
        <v>0</v>
      </c>
      <c r="F1113" s="1">
        <v>0</v>
      </c>
      <c r="G1113" s="2">
        <f t="shared" si="22"/>
        <v>42937323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110095700</v>
      </c>
      <c r="D1117" s="1">
        <f>BILANCA!E139</f>
        <v>110095700</v>
      </c>
      <c r="E1117" s="1">
        <v>0</v>
      </c>
      <c r="F1117" s="1">
        <v>0</v>
      </c>
      <c r="G1117" s="2">
        <f t="shared" si="22"/>
        <v>44258471.400000006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72172326</v>
      </c>
      <c r="D1124" s="1">
        <f>BILANCA!E146</f>
        <v>70320790.210000008</v>
      </c>
      <c r="E1124" s="1">
        <v>0</v>
      </c>
      <c r="F1124" s="1">
        <v>0</v>
      </c>
      <c r="G1124" s="2">
        <f t="shared" si="22"/>
        <v>30006760.80522</v>
      </c>
      <c r="H1124" s="2">
        <f t="shared" si="23"/>
        <v>0.21000000834465027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2038520</v>
      </c>
      <c r="D1125" s="1">
        <f>BILANCA!E147</f>
        <v>1684156.18</v>
      </c>
      <c r="E1125" s="1">
        <v>0</v>
      </c>
      <c r="F1125" s="1">
        <v>0</v>
      </c>
      <c r="G1125" s="2">
        <f t="shared" si="22"/>
        <v>767770.19511999993</v>
      </c>
      <c r="H1125" s="2">
        <f t="shared" si="23"/>
        <v>0.17999999993480742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68522461</v>
      </c>
      <c r="D1127" s="1">
        <f>BILANCA!E149</f>
        <v>67103646.010000005</v>
      </c>
      <c r="E1127" s="1">
        <v>0</v>
      </c>
      <c r="F1127" s="1">
        <v>0</v>
      </c>
      <c r="G1127" s="2">
        <f t="shared" si="22"/>
        <v>29193084.43488</v>
      </c>
      <c r="H1127" s="2">
        <f t="shared" si="23"/>
        <v>1.000000536441803E-2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263977</v>
      </c>
      <c r="D1130" s="1">
        <f>BILANCA!E152</f>
        <v>19590233.699999999</v>
      </c>
      <c r="E1130" s="1">
        <v>0</v>
      </c>
      <c r="F1130" s="1">
        <v>0</v>
      </c>
      <c r="G1130" s="2">
        <f t="shared" si="22"/>
        <v>5798333.326799999</v>
      </c>
      <c r="H1130" s="2">
        <f t="shared" si="23"/>
        <v>0.30000000074505806</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536215</v>
      </c>
      <c r="E1131" s="1">
        <v>0</v>
      </c>
      <c r="F1131" s="1">
        <v>0</v>
      </c>
      <c r="G1131" s="2">
        <f t="shared" si="22"/>
        <v>158719.63999999998</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68258484</v>
      </c>
      <c r="D1135" s="1">
        <f>BILANCA!E157</f>
        <v>46977197.310000002</v>
      </c>
      <c r="E1135" s="1">
        <v>0</v>
      </c>
      <c r="F1135" s="1">
        <v>0</v>
      </c>
      <c r="G1135" s="2">
        <f t="shared" si="22"/>
        <v>24656357.550240003</v>
      </c>
      <c r="H1135" s="2">
        <f t="shared" si="23"/>
        <v>0.31000000238418579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1403038</v>
      </c>
      <c r="D1136" s="1">
        <f>BILANCA!E158</f>
        <v>1011867.13</v>
      </c>
      <c r="E1136" s="1">
        <v>0</v>
      </c>
      <c r="F1136" s="1">
        <v>0</v>
      </c>
      <c r="G1136" s="2">
        <f t="shared" si="22"/>
        <v>524296.15578000003</v>
      </c>
      <c r="H1136" s="2">
        <f t="shared" si="23"/>
        <v>0.13000000000465661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4915549</v>
      </c>
      <c r="D1137" s="1">
        <f>BILANCA!E159</f>
        <v>3821441.33</v>
      </c>
      <c r="E1137" s="1">
        <v>0</v>
      </c>
      <c r="F1137" s="1">
        <v>0</v>
      </c>
      <c r="G1137" s="2">
        <f t="shared" si="22"/>
        <v>1933998.4756399998</v>
      </c>
      <c r="H1137" s="2">
        <f t="shared" si="23"/>
        <v>0.33000000007450581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18125</v>
      </c>
      <c r="D1138" s="1">
        <f>BILANCA!E160</f>
        <v>48473.43</v>
      </c>
      <c r="E1138" s="1">
        <v>0</v>
      </c>
      <c r="F1138" s="1">
        <v>0</v>
      </c>
      <c r="G1138" s="2">
        <f t="shared" si="22"/>
        <v>17836.138299999999</v>
      </c>
      <c r="H1138" s="2">
        <f t="shared" si="23"/>
        <v>0.43000000000029104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9350</v>
      </c>
      <c r="D1139" s="1">
        <f>BILANCA!E161</f>
        <v>145367.23000000001</v>
      </c>
      <c r="E1139" s="1">
        <v>0</v>
      </c>
      <c r="F1139" s="1">
        <v>0</v>
      </c>
      <c r="G1139" s="2">
        <f t="shared" si="22"/>
        <v>46813.175759999998</v>
      </c>
      <c r="H1139" s="2">
        <f t="shared" si="23"/>
        <v>0.23000000001047738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1487437</v>
      </c>
      <c r="D1140" s="1">
        <f>BILANCA!E162</f>
        <v>1226129.19</v>
      </c>
      <c r="E1140" s="1">
        <v>0</v>
      </c>
      <c r="F1140" s="1">
        <v>0</v>
      </c>
      <c r="G1140" s="2">
        <f t="shared" si="22"/>
        <v>618532.17466000002</v>
      </c>
      <c r="H1140" s="2">
        <f t="shared" si="23"/>
        <v>0.18999999994412065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6222154</v>
      </c>
      <c r="D1141" s="1">
        <f>BILANCA!E163</f>
        <v>4720290.29</v>
      </c>
      <c r="E1141" s="1">
        <v>0</v>
      </c>
      <c r="F1141" s="1">
        <v>0</v>
      </c>
      <c r="G1141" s="2">
        <f t="shared" si="22"/>
        <v>2474712.0636400003</v>
      </c>
      <c r="H1141" s="2">
        <f t="shared" si="23"/>
        <v>0.2900000000372529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2912874</v>
      </c>
      <c r="D1142" s="1">
        <f>BILANCA!E164</f>
        <v>1981829.89</v>
      </c>
      <c r="E1142" s="1">
        <v>0</v>
      </c>
      <c r="F1142" s="1">
        <v>0</v>
      </c>
      <c r="G1142" s="2">
        <f t="shared" si="22"/>
        <v>1093368.87102</v>
      </c>
      <c r="H1142" s="2">
        <f t="shared" si="23"/>
        <v>0.11000000010244548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797988</v>
      </c>
      <c r="D1143" s="1">
        <f>BILANCA!E165</f>
        <v>612266</v>
      </c>
      <c r="E1143" s="1">
        <v>0</v>
      </c>
      <c r="F1143" s="1">
        <v>0</v>
      </c>
      <c r="G1143" s="2">
        <f t="shared" si="22"/>
        <v>323603.20000000001</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2710620</v>
      </c>
      <c r="D1144" s="1">
        <f>BILANCA!E166</f>
        <v>1965856.9</v>
      </c>
      <c r="E1144" s="1">
        <v>0</v>
      </c>
      <c r="F1144" s="1">
        <v>0</v>
      </c>
      <c r="G1144" s="2">
        <f t="shared" si="22"/>
        <v>1069415.7418</v>
      </c>
      <c r="H1144" s="2">
        <f t="shared" si="23"/>
        <v>0.10000000009313226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595734</v>
      </c>
      <c r="D1147" s="1">
        <f>BILANCA!E169</f>
        <v>596293.01</v>
      </c>
      <c r="E1147" s="1">
        <v>0</v>
      </c>
      <c r="F1147" s="1">
        <v>0</v>
      </c>
      <c r="G1147" s="2">
        <f t="shared" si="22"/>
        <v>293284.48328000004</v>
      </c>
      <c r="H1147" s="2">
        <f t="shared" si="23"/>
        <v>1.0000000009313226E-2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970297925</v>
      </c>
      <c r="D1152" s="1">
        <f>BILANCA!E175</f>
        <v>1003543325.4300002</v>
      </c>
      <c r="E1152" s="1">
        <v>0</v>
      </c>
      <c r="F1152" s="1">
        <v>0</v>
      </c>
      <c r="G1152" s="2">
        <f t="shared" si="22"/>
        <v>503177993.32034016</v>
      </c>
      <c r="H1152" s="2">
        <f t="shared" si="23"/>
        <v>0.4300001859664917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16245776</v>
      </c>
      <c r="D1153" s="1">
        <f>BILANCA!E176</f>
        <v>7774736.1000000015</v>
      </c>
      <c r="E1153" s="1">
        <v>0</v>
      </c>
      <c r="F1153" s="1">
        <v>0</v>
      </c>
      <c r="G1153" s="2">
        <f t="shared" si="22"/>
        <v>5405192.1940000011</v>
      </c>
      <c r="H1153" s="2">
        <f t="shared" si="23"/>
        <v>0.10000000149011612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8073220</v>
      </c>
      <c r="D1154" s="1">
        <f>BILANCA!E177</f>
        <v>7269266.8000000007</v>
      </c>
      <c r="E1154" s="1">
        <v>0</v>
      </c>
      <c r="F1154" s="1">
        <v>0</v>
      </c>
      <c r="G1154" s="2">
        <f t="shared" si="22"/>
        <v>3866609.8656000006</v>
      </c>
      <c r="H1154" s="2">
        <f t="shared" si="23"/>
        <v>0.19999999925494194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884491</v>
      </c>
      <c r="D1155" s="1">
        <f>BILANCA!E178</f>
        <v>1061368.43</v>
      </c>
      <c r="E1155" s="1">
        <v>0</v>
      </c>
      <c r="F1155" s="1">
        <v>0</v>
      </c>
      <c r="G1155" s="2">
        <f t="shared" si="22"/>
        <v>517243.19191999995</v>
      </c>
      <c r="H1155" s="2">
        <f t="shared" si="23"/>
        <v>0.42999999993480742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3051770</v>
      </c>
      <c r="D1156" s="1">
        <f>BILANCA!E179</f>
        <v>2994667.65</v>
      </c>
      <c r="E1156" s="1">
        <v>0</v>
      </c>
      <c r="F1156" s="1">
        <v>0</v>
      </c>
      <c r="G1156" s="2">
        <f t="shared" si="22"/>
        <v>1564111.2168999999</v>
      </c>
      <c r="H1156" s="2">
        <f t="shared" si="23"/>
        <v>0.35000000009313226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29918</v>
      </c>
      <c r="D1157" s="1">
        <f>BILANCA!E180</f>
        <v>11506.32</v>
      </c>
      <c r="E1157" s="1">
        <v>0</v>
      </c>
      <c r="F1157" s="1">
        <v>0</v>
      </c>
      <c r="G1157" s="2">
        <f t="shared" si="22"/>
        <v>9209.9313599999987</v>
      </c>
      <c r="H1157" s="2">
        <f t="shared" si="23"/>
        <v>0.31999999999970896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29918</v>
      </c>
      <c r="D1160" s="1">
        <f>BILANCA!E183</f>
        <v>11506.32</v>
      </c>
      <c r="E1160" s="1">
        <v>0</v>
      </c>
      <c r="F1160" s="1">
        <v>0</v>
      </c>
      <c r="G1160" s="2">
        <f t="shared" si="22"/>
        <v>9368.7232800000002</v>
      </c>
      <c r="H1160" s="2">
        <f t="shared" si="23"/>
        <v>0.31999999999970896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256146</v>
      </c>
      <c r="D1161" s="1">
        <f>BILANCA!E184</f>
        <v>103843</v>
      </c>
      <c r="E1161" s="1">
        <v>0</v>
      </c>
      <c r="F1161" s="1">
        <v>0</v>
      </c>
      <c r="G1161" s="2">
        <f t="shared" si="22"/>
        <v>82562.09599999999</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603616</v>
      </c>
      <c r="D1163" s="1">
        <f>BILANCA!E186</f>
        <v>809998.66</v>
      </c>
      <c r="E1163" s="1">
        <v>0</v>
      </c>
      <c r="F1163" s="1">
        <v>0</v>
      </c>
      <c r="G1163" s="2">
        <f t="shared" si="22"/>
        <v>400250.39760000003</v>
      </c>
      <c r="H1163" s="2">
        <f t="shared" si="23"/>
        <v>0.33999999996740371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83750</v>
      </c>
      <c r="D1164" s="1">
        <f>BILANCA!E187</f>
        <v>0</v>
      </c>
      <c r="E1164" s="1">
        <v>0</v>
      </c>
      <c r="F1164" s="1">
        <v>0</v>
      </c>
      <c r="G1164" s="2">
        <f t="shared" si="22"/>
        <v>15158.75</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3163529</v>
      </c>
      <c r="D1165" s="1">
        <f>BILANCA!E188</f>
        <v>2287882.7400000002</v>
      </c>
      <c r="E1165" s="1">
        <v>0</v>
      </c>
      <c r="F1165" s="1">
        <v>0</v>
      </c>
      <c r="G1165" s="2">
        <f t="shared" si="22"/>
        <v>1408551.5953600002</v>
      </c>
      <c r="H1165" s="2">
        <f t="shared" si="23"/>
        <v>0.25999999977648258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7558776</v>
      </c>
      <c r="D1166" s="1">
        <f>BILANCA!E189</f>
        <v>60908.66</v>
      </c>
      <c r="E1166" s="1">
        <v>0</v>
      </c>
      <c r="F1166" s="1">
        <v>0</v>
      </c>
      <c r="G1166" s="2">
        <f t="shared" si="22"/>
        <v>1405548.5775599999</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493353</v>
      </c>
      <c r="D1183" s="1">
        <f>BILANCA!E206</f>
        <v>328329.53000000003</v>
      </c>
      <c r="E1183" s="1">
        <v>0</v>
      </c>
      <c r="F1183" s="1">
        <v>0</v>
      </c>
      <c r="G1183" s="2">
        <f t="shared" si="22"/>
        <v>230002.41200000001</v>
      </c>
      <c r="H1183" s="2">
        <f t="shared" si="23"/>
        <v>0.46999999997206032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493353</v>
      </c>
      <c r="D1184" s="1">
        <f>BILANCA!E207</f>
        <v>328329.53000000003</v>
      </c>
      <c r="E1184" s="1">
        <v>0</v>
      </c>
      <c r="F1184" s="1">
        <v>0</v>
      </c>
      <c r="G1184" s="2">
        <f t="shared" si="22"/>
        <v>231152.42406000002</v>
      </c>
      <c r="H1184" s="2">
        <f t="shared" si="23"/>
        <v>0.46999999997206032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493353</v>
      </c>
      <c r="D1192" s="1">
        <f>BILANCA!E215</f>
        <v>328329.53000000003</v>
      </c>
      <c r="E1192" s="1">
        <v>0</v>
      </c>
      <c r="F1192" s="1">
        <v>0</v>
      </c>
      <c r="G1192" s="2">
        <f t="shared" si="22"/>
        <v>240352.52054</v>
      </c>
      <c r="H1192" s="2">
        <f t="shared" si="23"/>
        <v>0.46999999997206032</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120427</v>
      </c>
      <c r="D1211" s="1">
        <f>BILANCA!E234</f>
        <v>116231.11</v>
      </c>
      <c r="E1211" s="1">
        <v>0</v>
      </c>
      <c r="F1211" s="1">
        <v>0</v>
      </c>
      <c r="G1211" s="2">
        <f t="shared" si="22"/>
        <v>80458.742159999994</v>
      </c>
      <c r="H1211" s="2">
        <f t="shared" si="23"/>
        <v>0.11000000000058208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120427</v>
      </c>
      <c r="D1213" s="1">
        <f>BILANCA!E236</f>
        <v>116231.11</v>
      </c>
      <c r="E1213" s="1">
        <v>0</v>
      </c>
      <c r="F1213" s="1">
        <v>0</v>
      </c>
      <c r="G1213" s="2">
        <f t="shared" si="22"/>
        <v>81164.520600000003</v>
      </c>
      <c r="H1213" s="2">
        <f t="shared" si="23"/>
        <v>0.11000000000058208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954052149</v>
      </c>
      <c r="D1214" s="1">
        <f>BILANCA!E237</f>
        <v>995768589.33000016</v>
      </c>
      <c r="E1214" s="1">
        <v>0</v>
      </c>
      <c r="F1214" s="1">
        <v>0</v>
      </c>
      <c r="G1214" s="2">
        <f t="shared" si="22"/>
        <v>680431134.68946004</v>
      </c>
      <c r="H1214" s="2">
        <f t="shared" si="23"/>
        <v>0.33000016212463379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853752896</v>
      </c>
      <c r="D1215" s="1">
        <f>BILANCA!E238</f>
        <v>863306205.32000005</v>
      </c>
      <c r="E1215" s="1">
        <v>0</v>
      </c>
      <c r="F1215" s="1">
        <v>0</v>
      </c>
      <c r="G1215" s="2">
        <f t="shared" si="22"/>
        <v>598644751.14048004</v>
      </c>
      <c r="H1215" s="2">
        <f t="shared" si="23"/>
        <v>0.3200000524520874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854246249</v>
      </c>
      <c r="D1216" s="1">
        <f>BILANCA!E239</f>
        <v>863634534.85000002</v>
      </c>
      <c r="E1216" s="1">
        <v>0</v>
      </c>
      <c r="F1216" s="1">
        <v>0</v>
      </c>
      <c r="G1216" s="2">
        <f t="shared" si="22"/>
        <v>601493069.25710011</v>
      </c>
      <c r="H1216" s="2">
        <f t="shared" si="23"/>
        <v>0.14999997615814209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386735809</v>
      </c>
      <c r="D1217" s="1">
        <f>BILANCA!E240</f>
        <v>387154714.16000003</v>
      </c>
      <c r="E1217" s="1">
        <v>0</v>
      </c>
      <c r="F1217" s="1">
        <v>0</v>
      </c>
      <c r="G1217" s="2">
        <f t="shared" si="22"/>
        <v>271684585.53288001</v>
      </c>
      <c r="H1217" s="2">
        <f t="shared" si="23"/>
        <v>0.1600000262260437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467510440</v>
      </c>
      <c r="D1218" s="1">
        <f>BILANCA!E241</f>
        <v>476479820.69</v>
      </c>
      <c r="E1218" s="1">
        <v>0</v>
      </c>
      <c r="F1218" s="1">
        <v>0</v>
      </c>
      <c r="G1218" s="2">
        <f t="shared" si="22"/>
        <v>333810469.1243</v>
      </c>
      <c r="H1218" s="2">
        <f t="shared" si="23"/>
        <v>0.31000000238418579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493353</v>
      </c>
      <c r="D1219" s="1">
        <f>BILANCA!E242</f>
        <v>328329.53000000003</v>
      </c>
      <c r="E1219" s="1">
        <v>0</v>
      </c>
      <c r="F1219" s="1">
        <v>0</v>
      </c>
      <c r="G1219" s="2">
        <f t="shared" si="22"/>
        <v>271402.84615999996</v>
      </c>
      <c r="H1219" s="2">
        <f t="shared" si="23"/>
        <v>0.46999999997206032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493353</v>
      </c>
      <c r="D1220" s="1">
        <f>BILANCA!E243</f>
        <v>328329.53000000003</v>
      </c>
      <c r="E1220" s="1">
        <v>0</v>
      </c>
      <c r="F1220" s="1">
        <v>0</v>
      </c>
      <c r="G1220" s="2">
        <f t="shared" si="22"/>
        <v>272552.85821999999</v>
      </c>
      <c r="H1220" s="2">
        <f t="shared" si="23"/>
        <v>0.46999999997206032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24808442</v>
      </c>
      <c r="D1222" s="1">
        <f>BILANCA!E245</f>
        <v>59638711.810000002</v>
      </c>
      <c r="E1222" s="1">
        <v>0</v>
      </c>
      <c r="F1222" s="1">
        <v>0</v>
      </c>
      <c r="G1222" s="2">
        <f t="shared" si="22"/>
        <v>34436521.88318</v>
      </c>
      <c r="H1222" s="2">
        <f t="shared" si="23"/>
        <v>0.18999999761581421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173690554</v>
      </c>
      <c r="D1223" s="1">
        <f>BILANCA!E246</f>
        <v>187120477.06</v>
      </c>
      <c r="E1223" s="1">
        <v>0</v>
      </c>
      <c r="F1223" s="1">
        <v>0</v>
      </c>
      <c r="G1223" s="2">
        <f t="shared" si="22"/>
        <v>131503561.9488</v>
      </c>
      <c r="H1223" s="2">
        <f t="shared" si="23"/>
        <v>6.0000002384185791E-2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173690554</v>
      </c>
      <c r="D1224" s="1">
        <f>BILANCA!E247</f>
        <v>187120477.06</v>
      </c>
      <c r="E1224" s="1">
        <v>0</v>
      </c>
      <c r="F1224" s="1">
        <v>0</v>
      </c>
      <c r="G1224" s="2">
        <f t="shared" si="22"/>
        <v>132051493.45692</v>
      </c>
      <c r="H1224" s="2">
        <f t="shared" si="23"/>
        <v>6.0000002384185791E-2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148882112</v>
      </c>
      <c r="D1227" s="1">
        <f>BILANCA!E250</f>
        <v>127481765.25</v>
      </c>
      <c r="E1227" s="1">
        <v>0</v>
      </c>
      <c r="F1227" s="1">
        <v>0</v>
      </c>
      <c r="G1227" s="2">
        <f t="shared" si="22"/>
        <v>98538336.770000011</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145809559</v>
      </c>
      <c r="D1229" s="1">
        <f>BILANCA!E252</f>
        <v>122566248.65000001</v>
      </c>
      <c r="E1229" s="1">
        <v>0</v>
      </c>
      <c r="F1229" s="1">
        <v>0</v>
      </c>
      <c r="G1229" s="2">
        <f t="shared" si="22"/>
        <v>96171745.849799991</v>
      </c>
      <c r="H1229" s="2">
        <f t="shared" si="23"/>
        <v>0.34999999403953552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3072553</v>
      </c>
      <c r="D1230" s="1">
        <f>BILANCA!E253</f>
        <v>4915516.5999999996</v>
      </c>
      <c r="E1230" s="1">
        <v>0</v>
      </c>
      <c r="F1230" s="1">
        <v>0</v>
      </c>
      <c r="G1230" s="2">
        <f t="shared" si="22"/>
        <v>3187185.7914</v>
      </c>
      <c r="H1230" s="2">
        <f t="shared" si="23"/>
        <v>0.40000000037252903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72121766</v>
      </c>
      <c r="D1232" s="1">
        <f>BILANCA!E255</f>
        <v>70365670.930000007</v>
      </c>
      <c r="E1232" s="1">
        <v>0</v>
      </c>
      <c r="F1232" s="1">
        <v>0</v>
      </c>
      <c r="G1232" s="2">
        <f t="shared" si="22"/>
        <v>53000423.857140005</v>
      </c>
      <c r="H1232" s="2">
        <f t="shared" si="23"/>
        <v>6.9999992847442627E-2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2912874</v>
      </c>
      <c r="D1233" s="1">
        <f>BILANCA!E256</f>
        <v>1981829.88</v>
      </c>
      <c r="E1233" s="1">
        <v>0</v>
      </c>
      <c r="F1233" s="1">
        <v>0</v>
      </c>
      <c r="G1233" s="2">
        <f t="shared" si="22"/>
        <v>1719133.44</v>
      </c>
      <c r="H1233" s="2">
        <f t="shared" si="23"/>
        <v>0.12000000011175871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456171</v>
      </c>
      <c r="D1234" s="1">
        <f>BILANCA!E257</f>
        <v>476171.39</v>
      </c>
      <c r="E1234" s="1">
        <v>0</v>
      </c>
      <c r="F1234" s="1">
        <v>0</v>
      </c>
      <c r="G1234" s="2">
        <f t="shared" si="22"/>
        <v>353536.95877999999</v>
      </c>
      <c r="H1234" s="2">
        <f t="shared" si="23"/>
        <v>0.39000000001396984</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59937873</v>
      </c>
      <c r="D1236" s="1">
        <f>BILANCA!E259</f>
        <v>73787273.060000002</v>
      </c>
      <c r="E1236" s="1">
        <v>0</v>
      </c>
      <c r="F1236" s="1">
        <v>0</v>
      </c>
      <c r="G1236" s="2">
        <f t="shared" si="22"/>
        <v>52500642.037360005</v>
      </c>
      <c r="H1236" s="2">
        <f t="shared" si="23"/>
        <v>6.0000002384185791E-2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59937873</v>
      </c>
      <c r="D1237" s="1">
        <f>BILANCA!E260</f>
        <v>73787273.060000002</v>
      </c>
      <c r="E1237" s="1">
        <v>0</v>
      </c>
      <c r="F1237" s="1">
        <v>0</v>
      </c>
      <c r="G1237" s="2">
        <f t="shared" si="22"/>
        <v>52708154.456480004</v>
      </c>
      <c r="H1237" s="2">
        <f t="shared" si="23"/>
        <v>6.0000002384185791E-2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1677940.79</v>
      </c>
      <c r="E1239" s="1">
        <v>0</v>
      </c>
      <c r="F1239" s="1">
        <v>0</v>
      </c>
      <c r="G1239" s="2">
        <f t="shared" si="22"/>
        <v>859105.68448000005</v>
      </c>
      <c r="H1239" s="2">
        <f t="shared" si="23"/>
        <v>0.2099999999627471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9565179</v>
      </c>
      <c r="D1240" s="1">
        <f>BILANCA!E264</f>
        <v>7685387.8600000003</v>
      </c>
      <c r="E1240" s="1">
        <v>0</v>
      </c>
      <c r="F1240" s="1">
        <v>0</v>
      </c>
      <c r="G1240" s="2">
        <f t="shared" si="22"/>
        <v>6408540.3630400002</v>
      </c>
      <c r="H1240" s="2">
        <f t="shared" si="23"/>
        <v>0.13999999966472387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68829301</v>
      </c>
      <c r="D1241" s="1">
        <f>BILANCA!E265</f>
        <v>67355692.640000001</v>
      </c>
      <c r="E1241" s="1">
        <v>0</v>
      </c>
      <c r="F1241" s="1">
        <v>0</v>
      </c>
      <c r="G1241" s="2">
        <f t="shared" si="22"/>
        <v>52513497.06024</v>
      </c>
      <c r="H1241" s="2">
        <f t="shared" si="23"/>
        <v>0.35999999940395355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918016</v>
      </c>
      <c r="D1242" s="1">
        <f>BILANCA!E266</f>
        <v>1085477.03</v>
      </c>
      <c r="E1242" s="1">
        <v>0</v>
      </c>
      <c r="F1242" s="1">
        <v>0</v>
      </c>
      <c r="G1242" s="2">
        <f t="shared" ref="G1242:G1479" si="24">B1242/1000*C1242+B1242/500*D1242</f>
        <v>800043.24554000003</v>
      </c>
      <c r="H1242" s="2">
        <f t="shared" si="23"/>
        <v>3.0000000027939677E-2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2590592</v>
      </c>
      <c r="D1243" s="1">
        <f>BILANCA!E267</f>
        <v>1492645.87</v>
      </c>
      <c r="E1243" s="1">
        <v>0</v>
      </c>
      <c r="F1243" s="1">
        <v>0</v>
      </c>
      <c r="G1243" s="2">
        <f t="shared" si="24"/>
        <v>1449729.7724000001</v>
      </c>
      <c r="H1243" s="2">
        <f t="shared" si="23"/>
        <v>0.12999999988824129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3467</v>
      </c>
      <c r="D1244" s="1">
        <f>BILANCA!E268</f>
        <v>273097.37</v>
      </c>
      <c r="E1244" s="1">
        <v>0</v>
      </c>
      <c r="F1244" s="1">
        <v>0</v>
      </c>
      <c r="G1244" s="2">
        <f t="shared" si="24"/>
        <v>143461.71414</v>
      </c>
      <c r="H1244" s="2">
        <f t="shared" si="23"/>
        <v>0.36999999999534339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477073</v>
      </c>
      <c r="D1247" s="1">
        <f>BILANCA!E271</f>
        <v>116231.11</v>
      </c>
      <c r="E1247" s="1">
        <v>0</v>
      </c>
      <c r="F1247" s="1">
        <v>0</v>
      </c>
      <c r="G1247" s="2">
        <f t="shared" si="24"/>
        <v>187317.29808000001</v>
      </c>
      <c r="H1247" s="2">
        <f t="shared" si="23"/>
        <v>0.11000000000058208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151699</v>
      </c>
      <c r="D1263" s="1">
        <f>BILANCA!E287</f>
        <v>117216.82</v>
      </c>
      <c r="E1263" s="1">
        <v>0</v>
      </c>
      <c r="F1263" s="1">
        <v>0</v>
      </c>
      <c r="G1263" s="2">
        <f t="shared" si="24"/>
        <v>108117.13920000001</v>
      </c>
      <c r="H1263" s="2">
        <f t="shared" si="23"/>
        <v>0.17999999999301508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7921521</v>
      </c>
      <c r="D1264" s="1">
        <f>BILANCA!E288</f>
        <v>7152049.9800000004</v>
      </c>
      <c r="E1264" s="1">
        <v>0</v>
      </c>
      <c r="F1264" s="1">
        <v>0</v>
      </c>
      <c r="G1264" s="2">
        <f t="shared" si="24"/>
        <v>6245399.4897600003</v>
      </c>
      <c r="H1264" s="2">
        <f t="shared" si="23"/>
        <v>1.9999999552965164E-2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1599</v>
      </c>
      <c r="D1265" s="1">
        <f>BILANCA!E289</f>
        <v>0</v>
      </c>
      <c r="E1265" s="1">
        <v>0</v>
      </c>
      <c r="F1265" s="1">
        <v>0</v>
      </c>
      <c r="G1265" s="2">
        <f t="shared" si="24"/>
        <v>450.91799999999995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7557177</v>
      </c>
      <c r="D1266" s="1">
        <f>BILANCA!E290</f>
        <v>60908.66</v>
      </c>
      <c r="E1266" s="1">
        <v>0</v>
      </c>
      <c r="F1266" s="1">
        <v>0</v>
      </c>
      <c r="G1266" s="2">
        <f t="shared" si="24"/>
        <v>2173155.3925600001</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493353</v>
      </c>
      <c r="D1270" s="1">
        <f>BILANCA!E294</f>
        <v>328329.53000000003</v>
      </c>
      <c r="E1270" s="1">
        <v>0</v>
      </c>
      <c r="F1270" s="1">
        <v>0</v>
      </c>
      <c r="G1270" s="2">
        <f t="shared" si="24"/>
        <v>330053.46122</v>
      </c>
      <c r="H1270" s="2">
        <f t="shared" si="23"/>
        <v>0.46999999997206032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1213489</v>
      </c>
      <c r="D1273" s="1">
        <f>BILANCA!E297</f>
        <v>1485769.01</v>
      </c>
      <c r="E1273" s="1">
        <v>0</v>
      </c>
      <c r="F1273" s="1">
        <v>0</v>
      </c>
      <c r="G1273" s="2">
        <f t="shared" si="24"/>
        <v>1213657.8358</v>
      </c>
      <c r="H1273" s="2">
        <f t="shared" si="23"/>
        <v>1.0000000009313226E-2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315036</v>
      </c>
      <c r="D1274" s="1">
        <f>BILANCA!E298</f>
        <v>359311.49</v>
      </c>
      <c r="E1274" s="1">
        <v>0</v>
      </c>
      <c r="F1274" s="1">
        <v>0</v>
      </c>
      <c r="G1274" s="2">
        <f t="shared" si="24"/>
        <v>300794.76318000001</v>
      </c>
      <c r="H1274" s="2">
        <f t="shared" si="23"/>
        <v>0.48999999999068677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121988</v>
      </c>
      <c r="D1275" s="1">
        <f>BILANCA!E299</f>
        <v>239997.71</v>
      </c>
      <c r="E1275" s="1">
        <v>0</v>
      </c>
      <c r="F1275" s="1">
        <v>0</v>
      </c>
      <c r="G1275" s="2">
        <f t="shared" si="24"/>
        <v>175779.15863999998</v>
      </c>
      <c r="H1275" s="2">
        <f t="shared" si="23"/>
        <v>0.29000000000814907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18396</v>
      </c>
      <c r="D1276" s="1">
        <f>BILANCA!E300</f>
        <v>37466.43</v>
      </c>
      <c r="E1276" s="1">
        <v>0</v>
      </c>
      <c r="F1276" s="1">
        <v>0</v>
      </c>
      <c r="G1276" s="2">
        <f t="shared" si="24"/>
        <v>27345.355979999997</v>
      </c>
      <c r="H1276" s="2">
        <f t="shared" si="23"/>
        <v>0.43000000000029104</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42030850</v>
      </c>
      <c r="D1299" s="6">
        <f>'RAS-funkcijski'!E5</f>
        <v>42953179</v>
      </c>
      <c r="E1299" s="6">
        <v>0</v>
      </c>
      <c r="F1299" s="6">
        <v>0</v>
      </c>
      <c r="G1299" s="7">
        <f t="shared" si="24"/>
        <v>127937.20800000001</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42030850</v>
      </c>
      <c r="D1300" s="1">
        <f>'RAS-funkcijski'!E6</f>
        <v>42953179</v>
      </c>
      <c r="E1300" s="1">
        <v>0</v>
      </c>
      <c r="F1300" s="1">
        <v>0</v>
      </c>
      <c r="G1300" s="2">
        <f t="shared" si="24"/>
        <v>255874.41600000003</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42030850</v>
      </c>
      <c r="D1301" s="1">
        <f>'RAS-funkcijski'!E7</f>
        <v>42953179</v>
      </c>
      <c r="E1301" s="1">
        <v>0</v>
      </c>
      <c r="F1301" s="1">
        <v>0</v>
      </c>
      <c r="G1301" s="2">
        <f t="shared" si="24"/>
        <v>383811.62400000001</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1856</v>
      </c>
      <c r="D1316" s="1">
        <f>'RAS-funkcijski'!E22</f>
        <v>18450.75</v>
      </c>
      <c r="E1316" s="1">
        <v>0</v>
      </c>
      <c r="F1316" s="1">
        <v>0</v>
      </c>
      <c r="G1316" s="2">
        <f t="shared" si="24"/>
        <v>697.63499999999999</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1856</v>
      </c>
      <c r="D1318" s="1">
        <f>'RAS-funkcijski'!E24</f>
        <v>18450.75</v>
      </c>
      <c r="E1318" s="1">
        <v>0</v>
      </c>
      <c r="F1318" s="1">
        <v>0</v>
      </c>
      <c r="G1318" s="2">
        <f t="shared" si="24"/>
        <v>775.15</v>
      </c>
      <c r="H1318" s="2">
        <f t="shared" si="23"/>
        <v>0.25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671194</v>
      </c>
      <c r="D1322" s="1">
        <f>'RAS-funkcijski'!E28</f>
        <v>715185.78</v>
      </c>
      <c r="E1322" s="1">
        <v>0</v>
      </c>
      <c r="F1322" s="1">
        <v>0</v>
      </c>
      <c r="G1322" s="2">
        <f t="shared" si="24"/>
        <v>50437.573440000007</v>
      </c>
      <c r="H1322" s="2">
        <f t="shared" si="23"/>
        <v>0.21999999997206032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671194</v>
      </c>
      <c r="D1324" s="1">
        <f>'RAS-funkcijski'!E30</f>
        <v>715185.78</v>
      </c>
      <c r="E1324" s="1">
        <v>0</v>
      </c>
      <c r="F1324" s="1">
        <v>0</v>
      </c>
      <c r="G1324" s="2">
        <f t="shared" si="24"/>
        <v>54640.704559999998</v>
      </c>
      <c r="H1324" s="2">
        <f t="shared" si="23"/>
        <v>0.21999999997206032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38585112</v>
      </c>
      <c r="D1329" s="1">
        <f>'RAS-funkcijski'!E35</f>
        <v>17608525.800000001</v>
      </c>
      <c r="E1329" s="1">
        <v>0</v>
      </c>
      <c r="F1329" s="1">
        <v>0</v>
      </c>
      <c r="G1329" s="2">
        <f t="shared" si="24"/>
        <v>2287867.0716000004</v>
      </c>
      <c r="H1329" s="2">
        <f t="shared" si="23"/>
        <v>0.19999999925494194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5621262</v>
      </c>
      <c r="D1330" s="1">
        <f>'RAS-funkcijski'!E36</f>
        <v>2932768.31</v>
      </c>
      <c r="E1330" s="1">
        <v>0</v>
      </c>
      <c r="F1330" s="1">
        <v>0</v>
      </c>
      <c r="G1330" s="2">
        <f t="shared" si="24"/>
        <v>367577.55583999999</v>
      </c>
      <c r="H1330" s="2">
        <f t="shared" si="23"/>
        <v>0.31000000005587935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5621262</v>
      </c>
      <c r="D1331" s="1">
        <f>'RAS-funkcijski'!E37</f>
        <v>2932768.31</v>
      </c>
      <c r="E1331" s="1">
        <v>0</v>
      </c>
      <c r="F1331" s="1">
        <v>0</v>
      </c>
      <c r="G1331" s="2">
        <f t="shared" si="24"/>
        <v>379064.35446000006</v>
      </c>
      <c r="H1331" s="2">
        <f t="shared" si="23"/>
        <v>0.31000000005587935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1000082</v>
      </c>
      <c r="D1333" s="1">
        <f>'RAS-funkcijski'!E39</f>
        <v>1115770.31</v>
      </c>
      <c r="E1333" s="1">
        <v>0</v>
      </c>
      <c r="F1333" s="1">
        <v>0</v>
      </c>
      <c r="G1333" s="2">
        <f t="shared" si="24"/>
        <v>113106.7917</v>
      </c>
      <c r="H1333" s="2">
        <f t="shared" si="23"/>
        <v>0.31000000005587935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1000082</v>
      </c>
      <c r="D1334" s="1">
        <f>'RAS-funkcijski'!E40</f>
        <v>1115770.31</v>
      </c>
      <c r="E1334" s="1">
        <v>0</v>
      </c>
      <c r="F1334" s="1">
        <v>0</v>
      </c>
      <c r="G1334" s="2">
        <f t="shared" si="24"/>
        <v>116338.41431999998</v>
      </c>
      <c r="H1334" s="2">
        <f t="shared" si="23"/>
        <v>0.31000000005587935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28810853</v>
      </c>
      <c r="D1348" s="1">
        <f>'RAS-funkcijski'!E54</f>
        <v>11511861.4</v>
      </c>
      <c r="E1348" s="1">
        <v>0</v>
      </c>
      <c r="F1348" s="1">
        <v>0</v>
      </c>
      <c r="G1348" s="2">
        <f t="shared" si="24"/>
        <v>2591728.79</v>
      </c>
      <c r="H1348" s="2">
        <f t="shared" si="27"/>
        <v>0.40000000037252903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28722282</v>
      </c>
      <c r="D1349" s="1">
        <f>'RAS-funkcijski'!E55</f>
        <v>11511861.4</v>
      </c>
      <c r="E1349" s="1">
        <v>0</v>
      </c>
      <c r="F1349" s="1">
        <v>0</v>
      </c>
      <c r="G1349" s="2">
        <f t="shared" si="24"/>
        <v>2639046.2448</v>
      </c>
      <c r="H1349" s="2">
        <f t="shared" si="27"/>
        <v>0.40000000037252903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88571</v>
      </c>
      <c r="D1350" s="1">
        <f>'RAS-funkcijski'!E56</f>
        <v>0</v>
      </c>
      <c r="E1350" s="1">
        <v>0</v>
      </c>
      <c r="F1350" s="1">
        <v>0</v>
      </c>
      <c r="G1350" s="2">
        <f t="shared" si="24"/>
        <v>4605.692</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3152915</v>
      </c>
      <c r="D1355" s="1">
        <f>'RAS-funkcijski'!E61</f>
        <v>2048125.78</v>
      </c>
      <c r="E1355" s="1">
        <v>0</v>
      </c>
      <c r="F1355" s="1">
        <v>0</v>
      </c>
      <c r="G1355" s="2">
        <f t="shared" si="24"/>
        <v>413202.49392000004</v>
      </c>
      <c r="H1355" s="2">
        <f t="shared" si="27"/>
        <v>0.21999999997206032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3152915</v>
      </c>
      <c r="D1358" s="1">
        <f>'RAS-funkcijski'!E64</f>
        <v>2048125.78</v>
      </c>
      <c r="E1358" s="1">
        <v>0</v>
      </c>
      <c r="F1358" s="1">
        <v>0</v>
      </c>
      <c r="G1358" s="2">
        <f t="shared" si="24"/>
        <v>434949.99359999999</v>
      </c>
      <c r="H1358" s="2">
        <f t="shared" si="27"/>
        <v>0.21999999997206032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2788360</v>
      </c>
      <c r="D1369" s="1">
        <f>'RAS-funkcijski'!E75</f>
        <v>2683779.1799999997</v>
      </c>
      <c r="E1369" s="1">
        <v>0</v>
      </c>
      <c r="F1369" s="1">
        <v>0</v>
      </c>
      <c r="G1369" s="2">
        <f t="shared" si="24"/>
        <v>579070.20355999994</v>
      </c>
      <c r="H1369" s="2">
        <f t="shared" si="27"/>
        <v>0.17999999970197678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116981</v>
      </c>
      <c r="D1370" s="1">
        <f>'RAS-funkcijski'!E76</f>
        <v>748628.24</v>
      </c>
      <c r="E1370" s="1">
        <v>0</v>
      </c>
      <c r="F1370" s="1">
        <v>0</v>
      </c>
      <c r="G1370" s="2">
        <f t="shared" si="24"/>
        <v>116225.09855999998</v>
      </c>
      <c r="H1370" s="2">
        <f t="shared" si="27"/>
        <v>0.23999999999068677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1254032</v>
      </c>
      <c r="D1371" s="1">
        <f>'RAS-funkcijski'!E77</f>
        <v>1194074.6399999999</v>
      </c>
      <c r="E1371" s="1">
        <v>0</v>
      </c>
      <c r="F1371" s="1">
        <v>0</v>
      </c>
      <c r="G1371" s="2">
        <f t="shared" si="24"/>
        <v>265879.23343999998</v>
      </c>
      <c r="H1371" s="2">
        <f t="shared" si="27"/>
        <v>0.36000000010244548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1417347</v>
      </c>
      <c r="D1372" s="1">
        <f>'RAS-funkcijski'!E78</f>
        <v>741076.3</v>
      </c>
      <c r="E1372" s="1">
        <v>0</v>
      </c>
      <c r="F1372" s="1">
        <v>0</v>
      </c>
      <c r="G1372" s="2">
        <f t="shared" si="24"/>
        <v>214562.97039999999</v>
      </c>
      <c r="H1372" s="2">
        <f t="shared" si="27"/>
        <v>0.30000000004656613</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8525035</v>
      </c>
      <c r="D1376" s="1">
        <f>'RAS-funkcijski'!E82</f>
        <v>7050625.9699999997</v>
      </c>
      <c r="E1376" s="1">
        <v>0</v>
      </c>
      <c r="F1376" s="1">
        <v>0</v>
      </c>
      <c r="G1376" s="2">
        <f t="shared" si="24"/>
        <v>1764850.3813199999</v>
      </c>
      <c r="H1376" s="2">
        <f t="shared" si="27"/>
        <v>3.0000000260770321E-2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99073.74</v>
      </c>
      <c r="E1377" s="1">
        <v>0</v>
      </c>
      <c r="F1377" s="1">
        <v>0</v>
      </c>
      <c r="G1377" s="2">
        <f t="shared" si="24"/>
        <v>15653.650920000002</v>
      </c>
      <c r="H1377" s="2">
        <f t="shared" si="27"/>
        <v>0.25999999999476131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6453523</v>
      </c>
      <c r="D1378" s="1">
        <f>'RAS-funkcijski'!E84</f>
        <v>1509146.22</v>
      </c>
      <c r="E1378" s="1">
        <v>0</v>
      </c>
      <c r="F1378" s="1">
        <v>0</v>
      </c>
      <c r="G1378" s="2">
        <f t="shared" si="24"/>
        <v>757745.2352</v>
      </c>
      <c r="H1378" s="2">
        <f t="shared" si="27"/>
        <v>0.21999999997206032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2071512</v>
      </c>
      <c r="D1380" s="1">
        <f>'RAS-funkcijski'!E86</f>
        <v>5442406.0099999998</v>
      </c>
      <c r="E1380" s="1">
        <v>0</v>
      </c>
      <c r="F1380" s="1">
        <v>0</v>
      </c>
      <c r="G1380" s="2">
        <f t="shared" si="24"/>
        <v>1062418.5696399999</v>
      </c>
      <c r="H1380" s="2">
        <f t="shared" si="27"/>
        <v>9.9999997764825821E-3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1529064</v>
      </c>
      <c r="D1383" s="1">
        <f>'RAS-funkcijski'!E89</f>
        <v>103125</v>
      </c>
      <c r="E1383" s="1">
        <v>0</v>
      </c>
      <c r="F1383" s="1">
        <v>0</v>
      </c>
      <c r="G1383" s="2">
        <f t="shared" si="24"/>
        <v>147501.69</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27000</v>
      </c>
      <c r="D1384" s="1">
        <f>'RAS-funkcijski'!E90</f>
        <v>100000</v>
      </c>
      <c r="E1384" s="1">
        <v>0</v>
      </c>
      <c r="F1384" s="1">
        <v>0</v>
      </c>
      <c r="G1384" s="2">
        <f t="shared" si="24"/>
        <v>19522</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27000</v>
      </c>
      <c r="D1386" s="1">
        <f>'RAS-funkcijski'!E92</f>
        <v>100000</v>
      </c>
      <c r="E1386" s="1">
        <v>0</v>
      </c>
      <c r="F1386" s="1">
        <v>0</v>
      </c>
      <c r="G1386" s="2">
        <f t="shared" si="24"/>
        <v>19976</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6865</v>
      </c>
      <c r="D1393" s="1">
        <f>'RAS-funkcijski'!E99</f>
        <v>3125</v>
      </c>
      <c r="E1393" s="1">
        <v>0</v>
      </c>
      <c r="F1393" s="1">
        <v>0</v>
      </c>
      <c r="G1393" s="2">
        <f t="shared" si="24"/>
        <v>1245.925</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3125</v>
      </c>
      <c r="E1394" s="1">
        <v>0</v>
      </c>
      <c r="F1394" s="1">
        <v>0</v>
      </c>
      <c r="G1394" s="2">
        <f t="shared" si="24"/>
        <v>600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6865</v>
      </c>
      <c r="D1395" s="1">
        <f>'RAS-funkcijski'!E101</f>
        <v>0</v>
      </c>
      <c r="E1395" s="1">
        <v>0</v>
      </c>
      <c r="F1395" s="1">
        <v>0</v>
      </c>
      <c r="G1395" s="2">
        <f t="shared" si="24"/>
        <v>665.90499999999997</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1495199</v>
      </c>
      <c r="D1400" s="1">
        <f>'RAS-funkcijski'!E106</f>
        <v>0</v>
      </c>
      <c r="E1400" s="1">
        <v>0</v>
      </c>
      <c r="F1400" s="1">
        <v>0</v>
      </c>
      <c r="G1400" s="2">
        <f t="shared" si="24"/>
        <v>152510.29799999998</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21490778</v>
      </c>
      <c r="D1401" s="1">
        <f>'RAS-funkcijski'!E107</f>
        <v>8682073.0299999993</v>
      </c>
      <c r="E1401" s="1">
        <v>0</v>
      </c>
      <c r="F1401" s="1">
        <v>0</v>
      </c>
      <c r="G1401" s="2">
        <f t="shared" si="24"/>
        <v>4002057.1781799998</v>
      </c>
      <c r="H1401" s="2">
        <f t="shared" si="27"/>
        <v>2.9999999329447746E-2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17787426</v>
      </c>
      <c r="D1402" s="1">
        <f>'RAS-funkcijski'!E108</f>
        <v>5832448.2699999996</v>
      </c>
      <c r="E1402" s="1">
        <v>0</v>
      </c>
      <c r="F1402" s="1">
        <v>0</v>
      </c>
      <c r="G1402" s="2">
        <f t="shared" si="24"/>
        <v>3063041.54416</v>
      </c>
      <c r="H1402" s="2">
        <f t="shared" si="27"/>
        <v>0.26999999955296516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2851607</v>
      </c>
      <c r="D1403" s="1">
        <f>'RAS-funkcijski'!E109</f>
        <v>1623869.6</v>
      </c>
      <c r="E1403" s="1">
        <v>0</v>
      </c>
      <c r="F1403" s="1">
        <v>0</v>
      </c>
      <c r="G1403" s="2">
        <f t="shared" si="24"/>
        <v>640431.35100000002</v>
      </c>
      <c r="H1403" s="2">
        <f t="shared" si="27"/>
        <v>0.39999999990686774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851745</v>
      </c>
      <c r="D1405" s="1">
        <f>'RAS-funkcijski'!E111</f>
        <v>1225755.1599999999</v>
      </c>
      <c r="E1405" s="1">
        <v>0</v>
      </c>
      <c r="F1405" s="1">
        <v>0</v>
      </c>
      <c r="G1405" s="2">
        <f t="shared" si="24"/>
        <v>353448.31923999998</v>
      </c>
      <c r="H1405" s="2">
        <f t="shared" si="27"/>
        <v>0.15999999991618097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56940944</v>
      </c>
      <c r="D1408" s="1">
        <f>'RAS-funkcijski'!E114</f>
        <v>29439439.660000004</v>
      </c>
      <c r="E1408" s="1">
        <v>0</v>
      </c>
      <c r="F1408" s="1">
        <v>0</v>
      </c>
      <c r="G1408" s="2">
        <f t="shared" si="24"/>
        <v>12740180.565200001</v>
      </c>
      <c r="H1408" s="2">
        <f t="shared" si="27"/>
        <v>0.33999999612569809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1249103</v>
      </c>
      <c r="D1409" s="1">
        <f>'RAS-funkcijski'!E115</f>
        <v>1594682.91</v>
      </c>
      <c r="E1409" s="1">
        <v>0</v>
      </c>
      <c r="F1409" s="1">
        <v>0</v>
      </c>
      <c r="G1409" s="2">
        <f t="shared" si="24"/>
        <v>492670.03902000003</v>
      </c>
      <c r="H1409" s="2">
        <f t="shared" si="27"/>
        <v>9.0000000083819032E-2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305668</v>
      </c>
      <c r="D1410" s="1">
        <f>'RAS-funkcijski'!E116</f>
        <v>0</v>
      </c>
      <c r="E1410" s="1">
        <v>0</v>
      </c>
      <c r="F1410" s="1">
        <v>0</v>
      </c>
      <c r="G1410" s="2">
        <f t="shared" si="24"/>
        <v>34234.815999999999</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943435</v>
      </c>
      <c r="D1411" s="1">
        <f>'RAS-funkcijski'!E117</f>
        <v>1594682.91</v>
      </c>
      <c r="E1411" s="1">
        <v>0</v>
      </c>
      <c r="F1411" s="1">
        <v>0</v>
      </c>
      <c r="G1411" s="2">
        <f t="shared" si="24"/>
        <v>467006.49265999999</v>
      </c>
      <c r="H1411" s="2">
        <f t="shared" si="27"/>
        <v>9.0000000083819032E-2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15281231</v>
      </c>
      <c r="D1412" s="1">
        <f>'RAS-funkcijski'!E118</f>
        <v>3852844.58</v>
      </c>
      <c r="E1412" s="1">
        <v>0</v>
      </c>
      <c r="F1412" s="1">
        <v>0</v>
      </c>
      <c r="G1412" s="2">
        <f t="shared" si="24"/>
        <v>2620508.89824</v>
      </c>
      <c r="H1412" s="2">
        <f t="shared" si="27"/>
        <v>0.41999999992549419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996200.6</v>
      </c>
      <c r="E1413" s="1">
        <v>0</v>
      </c>
      <c r="F1413" s="1">
        <v>0</v>
      </c>
      <c r="G1413" s="2">
        <f t="shared" si="24"/>
        <v>229126.13800000001</v>
      </c>
      <c r="H1413" s="2">
        <f t="shared" si="27"/>
        <v>0.40000000002328306</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15281231</v>
      </c>
      <c r="D1414" s="1">
        <f>'RAS-funkcijski'!E120</f>
        <v>2856643.98</v>
      </c>
      <c r="E1414" s="1">
        <v>0</v>
      </c>
      <c r="F1414" s="1">
        <v>0</v>
      </c>
      <c r="G1414" s="2">
        <f t="shared" si="24"/>
        <v>2435364.19936</v>
      </c>
      <c r="H1414" s="2">
        <f t="shared" si="27"/>
        <v>2.0000000018626451E-2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40294220</v>
      </c>
      <c r="D1416" s="1">
        <f>'RAS-funkcijski'!E122</f>
        <v>23896169.170000002</v>
      </c>
      <c r="E1416" s="1">
        <v>0</v>
      </c>
      <c r="F1416" s="1">
        <v>0</v>
      </c>
      <c r="G1416" s="2">
        <f t="shared" si="24"/>
        <v>10394213.884120001</v>
      </c>
      <c r="H1416" s="2">
        <f t="shared" si="27"/>
        <v>0.17000000178813934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38733970</v>
      </c>
      <c r="D1417" s="1">
        <f>'RAS-funkcijski'!E123</f>
        <v>22137827.420000002</v>
      </c>
      <c r="E1417" s="1">
        <v>0</v>
      </c>
      <c r="F1417" s="1">
        <v>0</v>
      </c>
      <c r="G1417" s="2">
        <f t="shared" si="24"/>
        <v>9878145.3559600003</v>
      </c>
      <c r="H1417" s="2">
        <f t="shared" si="27"/>
        <v>0.42000000178813934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1560250</v>
      </c>
      <c r="D1418" s="1">
        <f>'RAS-funkcijski'!E124</f>
        <v>1758341.75</v>
      </c>
      <c r="E1418" s="1">
        <v>0</v>
      </c>
      <c r="F1418" s="1">
        <v>0</v>
      </c>
      <c r="G1418" s="2">
        <f t="shared" si="24"/>
        <v>609232.02</v>
      </c>
      <c r="H1418" s="2">
        <f t="shared" si="27"/>
        <v>0.25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116390</v>
      </c>
      <c r="D1419" s="1">
        <f>'RAS-funkcijski'!E125</f>
        <v>95743</v>
      </c>
      <c r="E1419" s="1">
        <v>0</v>
      </c>
      <c r="F1419" s="1">
        <v>0</v>
      </c>
      <c r="G1419" s="2">
        <f t="shared" si="24"/>
        <v>37252.995999999999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8436417</v>
      </c>
      <c r="D1423" s="1">
        <f>'RAS-funkcijski'!E129</f>
        <v>7407393.54</v>
      </c>
      <c r="E1423" s="1">
        <v>0</v>
      </c>
      <c r="F1423" s="1">
        <v>0</v>
      </c>
      <c r="G1423" s="2">
        <f t="shared" si="24"/>
        <v>2906400.51</v>
      </c>
      <c r="H1423" s="2">
        <f t="shared" si="27"/>
        <v>0.4599999999627471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8150</v>
      </c>
      <c r="D1424" s="1">
        <f>'RAS-funkcijski'!E130</f>
        <v>21800</v>
      </c>
      <c r="E1424" s="1">
        <v>0</v>
      </c>
      <c r="F1424" s="1">
        <v>0</v>
      </c>
      <c r="G1424" s="2">
        <f t="shared" si="24"/>
        <v>6520.5</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21800</v>
      </c>
      <c r="E1425" s="1">
        <v>0</v>
      </c>
      <c r="F1425" s="1">
        <v>0</v>
      </c>
      <c r="G1425" s="2">
        <f t="shared" si="24"/>
        <v>5537.2</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8150</v>
      </c>
      <c r="D1426" s="1">
        <f>'RAS-funkcijski'!E132</f>
        <v>0</v>
      </c>
      <c r="E1426" s="1">
        <v>0</v>
      </c>
      <c r="F1426" s="1">
        <v>0</v>
      </c>
      <c r="G1426" s="2">
        <f t="shared" si="24"/>
        <v>1043.2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1008249</v>
      </c>
      <c r="D1427" s="1">
        <f>'RAS-funkcijski'!E133</f>
        <v>817565.95</v>
      </c>
      <c r="E1427" s="1">
        <v>0</v>
      </c>
      <c r="F1427" s="1">
        <v>0</v>
      </c>
      <c r="G1427" s="2">
        <f t="shared" si="24"/>
        <v>340996.1361</v>
      </c>
      <c r="H1427" s="2">
        <f t="shared" si="27"/>
        <v>5.0000000046566129E-2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5660944</v>
      </c>
      <c r="D1429" s="1">
        <f>'RAS-funkcijski'!E135</f>
        <v>3020569.97</v>
      </c>
      <c r="E1429" s="1">
        <v>0</v>
      </c>
      <c r="F1429" s="1">
        <v>0</v>
      </c>
      <c r="G1429" s="2">
        <f t="shared" si="24"/>
        <v>1532972.9961399999</v>
      </c>
      <c r="H1429" s="2">
        <f t="shared" si="27"/>
        <v>2.9999999795109034E-2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542028</v>
      </c>
      <c r="D1431" s="1">
        <f>'RAS-funkcijski'!E137</f>
        <v>601977.56000000006</v>
      </c>
      <c r="E1431" s="1">
        <v>0</v>
      </c>
      <c r="F1431" s="1">
        <v>0</v>
      </c>
      <c r="G1431" s="2">
        <f t="shared" si="24"/>
        <v>232215.75496000005</v>
      </c>
      <c r="H1431" s="2">
        <f t="shared" si="27"/>
        <v>0.43999999994412065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1217046</v>
      </c>
      <c r="D1432" s="1">
        <f>'RAS-funkcijski'!E138</f>
        <v>2837176.82</v>
      </c>
      <c r="E1432" s="1">
        <v>0</v>
      </c>
      <c r="F1432" s="1">
        <v>0</v>
      </c>
      <c r="G1432" s="2">
        <f t="shared" si="24"/>
        <v>923447.55175999994</v>
      </c>
      <c r="H1432" s="2">
        <f t="shared" si="27"/>
        <v>0.18000000016763806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108303.24</v>
      </c>
      <c r="E1434" s="1">
        <v>0</v>
      </c>
      <c r="F1434" s="1">
        <v>0</v>
      </c>
      <c r="G1434" s="2">
        <f t="shared" si="24"/>
        <v>29458.481280000004</v>
      </c>
      <c r="H1434" s="2">
        <f t="shared" si="27"/>
        <v>0.24000000000523869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180999610</v>
      </c>
      <c r="D1435" s="13">
        <f>'RAS-funkcijski'!E141</f>
        <v>116661777.71000002</v>
      </c>
      <c r="E1435" s="13">
        <v>0</v>
      </c>
      <c r="F1435" s="13">
        <v>0</v>
      </c>
      <c r="G1435" s="14">
        <f t="shared" si="24"/>
        <v>56762273.662540004</v>
      </c>
      <c r="H1435" s="14">
        <f t="shared" si="27"/>
        <v>0.28999997675418854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27347105.59</v>
      </c>
      <c r="D1436" s="6">
        <f>'P-VRIO'!E5</f>
        <v>27347105.59</v>
      </c>
      <c r="E1436" s="6">
        <v>0</v>
      </c>
      <c r="F1436" s="6">
        <v>0</v>
      </c>
      <c r="G1436" s="7">
        <f t="shared" si="24"/>
        <v>82041.316770000005</v>
      </c>
      <c r="H1436" s="7">
        <f t="shared" si="27"/>
        <v>0.82000000029802322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2283393.71</v>
      </c>
      <c r="D1437" s="1">
        <f>'P-VRIO'!E6</f>
        <v>2283393.71</v>
      </c>
      <c r="E1437" s="1">
        <v>0</v>
      </c>
      <c r="F1437" s="1">
        <v>0</v>
      </c>
      <c r="G1437" s="2">
        <f t="shared" si="24"/>
        <v>13700.362259999998</v>
      </c>
      <c r="H1437" s="2">
        <f t="shared" si="27"/>
        <v>0.58000000007450581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65451.41</v>
      </c>
      <c r="D1438" s="1">
        <f>'P-VRIO'!E7</f>
        <v>65451.41</v>
      </c>
      <c r="E1438" s="1">
        <v>0</v>
      </c>
      <c r="F1438" s="1">
        <v>0</v>
      </c>
      <c r="G1438" s="2">
        <f t="shared" si="24"/>
        <v>589.06268999999998</v>
      </c>
      <c r="H1438" s="2">
        <f t="shared" si="27"/>
        <v>0.82000000000698492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65451.41</v>
      </c>
      <c r="D1440" s="1">
        <f>'P-VRIO'!E9</f>
        <v>65451.41</v>
      </c>
      <c r="E1440" s="1">
        <v>0</v>
      </c>
      <c r="F1440" s="1">
        <v>0</v>
      </c>
      <c r="G1440" s="2">
        <f t="shared" si="24"/>
        <v>981.77115000000015</v>
      </c>
      <c r="H1440" s="2">
        <f t="shared" si="27"/>
        <v>0.82000000000698492</v>
      </c>
      <c r="I1440" s="10">
        <f t="shared" si="28"/>
        <v>805.05234300685777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2217942.2999999998</v>
      </c>
      <c r="D1445" s="1">
        <f>'P-VRIO'!E14</f>
        <v>2217942.2999999998</v>
      </c>
      <c r="E1445" s="1">
        <v>0</v>
      </c>
      <c r="F1445" s="1">
        <v>0</v>
      </c>
      <c r="G1445" s="2">
        <f t="shared" si="24"/>
        <v>66538.269</v>
      </c>
      <c r="H1445" s="2">
        <f t="shared" si="27"/>
        <v>0.59999999962747097</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2217942.2999999998</v>
      </c>
      <c r="D1451" s="1">
        <f>'P-VRIO'!E20</f>
        <v>2217942.2999999998</v>
      </c>
      <c r="E1451" s="1">
        <v>0</v>
      </c>
      <c r="F1451" s="1">
        <v>0</v>
      </c>
      <c r="G1451" s="2">
        <f t="shared" si="24"/>
        <v>106461.23039999999</v>
      </c>
      <c r="H1451" s="2">
        <f t="shared" si="27"/>
        <v>0.59999999962747097</v>
      </c>
      <c r="I1451" s="10">
        <f t="shared" si="29"/>
        <v>63876.738200340093</v>
      </c>
      <c r="J1451" s="2">
        <f>IF(AND(Skriveni!C1451&lt;&gt;0,Skriveni!D1451&lt;&gt;0),1,0)</f>
        <v>1</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25063711.879999999</v>
      </c>
      <c r="D1453" s="1">
        <f>'P-VRIO'!E22</f>
        <v>25063711.879999999</v>
      </c>
      <c r="E1453" s="1">
        <v>0</v>
      </c>
      <c r="F1453" s="1">
        <v>0</v>
      </c>
      <c r="G1453" s="2">
        <f t="shared" si="24"/>
        <v>1353440.4415199999</v>
      </c>
      <c r="H1453" s="2">
        <f t="shared" si="27"/>
        <v>0.24000000208616257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25018449.399999999</v>
      </c>
      <c r="D1454" s="1">
        <f>'P-VRIO'!E23</f>
        <v>25018449.399999999</v>
      </c>
      <c r="E1454" s="1">
        <v>0</v>
      </c>
      <c r="F1454" s="1">
        <v>0</v>
      </c>
      <c r="G1454" s="2">
        <f t="shared" si="24"/>
        <v>1426051.6157999998</v>
      </c>
      <c r="H1454" s="2">
        <f t="shared" si="27"/>
        <v>0.79999999701976776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14000</v>
      </c>
      <c r="D1455" s="1">
        <f>'P-VRIO'!E24</f>
        <v>14000</v>
      </c>
      <c r="E1455" s="1">
        <v>0</v>
      </c>
      <c r="F1455" s="1">
        <v>0</v>
      </c>
      <c r="G1455" s="2">
        <f t="shared" si="24"/>
        <v>840</v>
      </c>
      <c r="H1455" s="2">
        <f t="shared" si="27"/>
        <v>0</v>
      </c>
      <c r="I1455" s="10">
        <f t="shared" ref="I1455:I1460" si="3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25004449.399999999</v>
      </c>
      <c r="D1456" s="1">
        <f>'P-VRIO'!E25</f>
        <v>25004449.399999999</v>
      </c>
      <c r="E1456" s="1">
        <v>0</v>
      </c>
      <c r="F1456" s="1">
        <v>0</v>
      </c>
      <c r="G1456" s="2">
        <f t="shared" si="24"/>
        <v>1575280.3122</v>
      </c>
      <c r="H1456" s="2">
        <f t="shared" si="27"/>
        <v>0.79999999701976776</v>
      </c>
      <c r="I1456" s="10">
        <f t="shared" si="30"/>
        <v>1260224.2450652989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45262.48</v>
      </c>
      <c r="D1461" s="1">
        <f>'P-VRIO'!E30</f>
        <v>45262.48</v>
      </c>
      <c r="E1461" s="1">
        <v>0</v>
      </c>
      <c r="F1461" s="1">
        <v>0</v>
      </c>
      <c r="G1461" s="2">
        <f t="shared" si="24"/>
        <v>3530.4734399999998</v>
      </c>
      <c r="H1461" s="2">
        <f t="shared" si="27"/>
        <v>0.96000000000640284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45262.48</v>
      </c>
      <c r="D1467" s="1">
        <f>'P-VRIO'!E36</f>
        <v>45262.48</v>
      </c>
      <c r="E1467" s="1">
        <v>0</v>
      </c>
      <c r="F1467" s="1">
        <v>0</v>
      </c>
      <c r="G1467" s="2">
        <f t="shared" si="24"/>
        <v>4345.1980800000001</v>
      </c>
      <c r="H1467" s="2">
        <f t="shared" si="27"/>
        <v>0.96000000000640284</v>
      </c>
      <c r="I1467" s="10">
        <f t="shared" si="31"/>
        <v>4171.3901568278216</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14000</v>
      </c>
      <c r="D1469" s="1">
        <f>'P-VRIO'!E38</f>
        <v>14000</v>
      </c>
      <c r="E1469" s="1">
        <v>0</v>
      </c>
      <c r="F1469" s="1">
        <v>0</v>
      </c>
      <c r="G1469" s="2">
        <f t="shared" si="24"/>
        <v>1428.0000000000002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14000</v>
      </c>
      <c r="D1475" s="1">
        <f>'P-VRIO'!E44</f>
        <v>14000</v>
      </c>
      <c r="E1475" s="1">
        <v>0</v>
      </c>
      <c r="F1475" s="1">
        <v>0</v>
      </c>
      <c r="G1475" s="2">
        <f t="shared" si="24"/>
        <v>1680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14000</v>
      </c>
      <c r="D1477" s="1">
        <f>'P-VRIO'!E46</f>
        <v>14000</v>
      </c>
      <c r="E1477" s="1">
        <v>0</v>
      </c>
      <c r="F1477" s="1">
        <v>0</v>
      </c>
      <c r="G1477" s="2">
        <f t="shared" si="24"/>
        <v>1764</v>
      </c>
      <c r="H1477" s="2">
        <f t="shared" si="27"/>
        <v>0</v>
      </c>
      <c r="I1477" s="10">
        <f t="shared" si="33"/>
        <v>0</v>
      </c>
      <c r="J1477" s="2">
        <f>IF(AND(Skriveni!C1477&lt;&gt;0,Skriveni!D1477&lt;&gt;0),1,0)</f>
        <v>1</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16125348.779999999</v>
      </c>
      <c r="D1480" s="6"/>
      <c r="E1480" s="6">
        <v>0</v>
      </c>
      <c r="F1480" s="6">
        <v>0</v>
      </c>
      <c r="G1480" s="7">
        <f t="shared" ref="G1480:G1580" si="34">B1480/1000*C1480</f>
        <v>16125.34878</v>
      </c>
      <c r="H1480" s="7">
        <f t="shared" ref="H1480:H1580" si="35">ABS(C1480-ROUND(C1480,0))</f>
        <v>0.22000000067055225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173168356.72</v>
      </c>
      <c r="D1481" s="1">
        <v>0</v>
      </c>
      <c r="E1481" s="1">
        <v>0</v>
      </c>
      <c r="F1481" s="1">
        <v>0</v>
      </c>
      <c r="G1481" s="2">
        <f t="shared" si="34"/>
        <v>346336.71344000002</v>
      </c>
      <c r="H1481" s="2">
        <f t="shared" si="35"/>
        <v>0.2800000011920929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141276774.16</v>
      </c>
      <c r="D1483" s="1">
        <v>0</v>
      </c>
      <c r="E1483" s="1">
        <v>0</v>
      </c>
      <c r="F1483" s="1">
        <v>0</v>
      </c>
      <c r="G1483" s="2">
        <f t="shared" si="34"/>
        <v>565107.09664</v>
      </c>
      <c r="H1483" s="2">
        <f t="shared" si="35"/>
        <v>0.15999999642372131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11423340.449999999</v>
      </c>
      <c r="D1484" s="1">
        <v>0</v>
      </c>
      <c r="E1484" s="1">
        <v>0</v>
      </c>
      <c r="F1484" s="1">
        <v>0</v>
      </c>
      <c r="G1484" s="2">
        <f t="shared" si="34"/>
        <v>57116.702249999995</v>
      </c>
      <c r="H1484" s="2">
        <f t="shared" si="35"/>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39549318.759999998</v>
      </c>
      <c r="D1485" s="1">
        <v>0</v>
      </c>
      <c r="E1485" s="1">
        <v>0</v>
      </c>
      <c r="F1485" s="1">
        <v>0</v>
      </c>
      <c r="G1485" s="2">
        <f t="shared" si="34"/>
        <v>237295.91256</v>
      </c>
      <c r="H1485" s="2">
        <f t="shared" si="35"/>
        <v>0.24000000208616257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316425.59999999998</v>
      </c>
      <c r="D1486" s="1">
        <v>0</v>
      </c>
      <c r="E1486" s="1">
        <v>0</v>
      </c>
      <c r="F1486" s="1">
        <v>0</v>
      </c>
      <c r="G1486" s="2">
        <f t="shared" si="34"/>
        <v>2214.9791999999998</v>
      </c>
      <c r="H1486" s="2">
        <f t="shared" si="35"/>
        <v>0.40000000002328306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5750684.5300000003</v>
      </c>
      <c r="D1487" s="1">
        <v>0</v>
      </c>
      <c r="E1487" s="1">
        <v>0</v>
      </c>
      <c r="F1487" s="1">
        <v>0</v>
      </c>
      <c r="G1487" s="2">
        <f t="shared" si="34"/>
        <v>46005.476240000004</v>
      </c>
      <c r="H1487" s="2">
        <f t="shared" si="35"/>
        <v>0.46999999973922968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7508780.3700000001</v>
      </c>
      <c r="D1489" s="1">
        <v>0</v>
      </c>
      <c r="E1489" s="1">
        <v>0</v>
      </c>
      <c r="F1489" s="1">
        <v>0</v>
      </c>
      <c r="G1489" s="2">
        <f t="shared" si="34"/>
        <v>75087.803700000004</v>
      </c>
      <c r="H1489" s="2">
        <f t="shared" si="35"/>
        <v>0.37000000011175871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1185768.1299999999</v>
      </c>
      <c r="D1490" s="1">
        <v>0</v>
      </c>
      <c r="E1490" s="1">
        <v>0</v>
      </c>
      <c r="F1490" s="1">
        <v>0</v>
      </c>
      <c r="G1490" s="2">
        <f t="shared" si="34"/>
        <v>13043.449429999999</v>
      </c>
      <c r="H1490" s="2">
        <f t="shared" si="35"/>
        <v>0.12999999988824129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75542456.319999993</v>
      </c>
      <c r="D1491" s="1">
        <v>0</v>
      </c>
      <c r="E1491" s="1">
        <v>0</v>
      </c>
      <c r="F1491" s="1">
        <v>0</v>
      </c>
      <c r="G1491" s="2">
        <f t="shared" si="34"/>
        <v>906509.47583999997</v>
      </c>
      <c r="H1491" s="2">
        <f t="shared" si="35"/>
        <v>0.31999999284744263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27458359.82</v>
      </c>
      <c r="D1492" s="1">
        <v>0</v>
      </c>
      <c r="E1492" s="1">
        <v>0</v>
      </c>
      <c r="F1492" s="1">
        <v>0</v>
      </c>
      <c r="G1492" s="2">
        <f t="shared" si="34"/>
        <v>356958.67765999999</v>
      </c>
      <c r="H1492" s="2">
        <f t="shared" si="35"/>
        <v>0.17999999970197678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4433222.74</v>
      </c>
      <c r="D1493" s="1">
        <v>0</v>
      </c>
      <c r="E1493" s="1">
        <v>0</v>
      </c>
      <c r="F1493" s="1">
        <v>0</v>
      </c>
      <c r="G1493" s="2">
        <f t="shared" si="34"/>
        <v>62065.118360000008</v>
      </c>
      <c r="H1493" s="2">
        <f t="shared" si="35"/>
        <v>0.25999999977648258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4433222.74</v>
      </c>
      <c r="D1497" s="1">
        <v>0</v>
      </c>
      <c r="E1497" s="1">
        <v>0</v>
      </c>
      <c r="F1497" s="1">
        <v>0</v>
      </c>
      <c r="G1497" s="2">
        <f t="shared" si="34"/>
        <v>79798.009319999997</v>
      </c>
      <c r="H1497" s="2">
        <f t="shared" si="35"/>
        <v>0.25999999977648258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181635200.50999999</v>
      </c>
      <c r="D1499" s="1">
        <v>0</v>
      </c>
      <c r="E1499" s="1">
        <v>0</v>
      </c>
      <c r="F1499" s="1">
        <v>0</v>
      </c>
      <c r="G1499" s="2">
        <f t="shared" si="34"/>
        <v>3632704.0101999999</v>
      </c>
      <c r="H1499" s="2">
        <f t="shared" si="35"/>
        <v>0.49000000953674316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142080727.19999999</v>
      </c>
      <c r="D1501" s="1">
        <v>0</v>
      </c>
      <c r="E1501" s="1">
        <v>0</v>
      </c>
      <c r="F1501" s="1">
        <v>0</v>
      </c>
      <c r="G1501" s="2">
        <f t="shared" si="34"/>
        <v>3125775.9983999995</v>
      </c>
      <c r="H1501" s="2">
        <f t="shared" si="35"/>
        <v>0.19999998807907104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11246463.439999999</v>
      </c>
      <c r="D1502" s="1">
        <v>0</v>
      </c>
      <c r="E1502" s="1">
        <v>0</v>
      </c>
      <c r="F1502" s="1">
        <v>0</v>
      </c>
      <c r="G1502" s="2">
        <f t="shared" si="34"/>
        <v>258668.65912</v>
      </c>
      <c r="H1502" s="2">
        <f t="shared" si="35"/>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39606421.159999996</v>
      </c>
      <c r="D1503" s="1">
        <v>0</v>
      </c>
      <c r="E1503" s="1">
        <v>0</v>
      </c>
      <c r="F1503" s="1">
        <v>0</v>
      </c>
      <c r="G1503" s="2">
        <f t="shared" si="34"/>
        <v>950554.10783999995</v>
      </c>
      <c r="H1503" s="2">
        <f t="shared" si="35"/>
        <v>0.15999999642372131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334837.21999999997</v>
      </c>
      <c r="D1504" s="1">
        <v>0</v>
      </c>
      <c r="E1504" s="1">
        <v>0</v>
      </c>
      <c r="F1504" s="1">
        <v>0</v>
      </c>
      <c r="G1504" s="2">
        <f t="shared" si="34"/>
        <v>8370.9305000000004</v>
      </c>
      <c r="H1504" s="2">
        <f t="shared" si="35"/>
        <v>0.21999999997206032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5902987.4199999999</v>
      </c>
      <c r="D1505" s="1">
        <v>0</v>
      </c>
      <c r="E1505" s="1">
        <v>0</v>
      </c>
      <c r="F1505" s="1">
        <v>0</v>
      </c>
      <c r="G1505" s="2">
        <f t="shared" si="34"/>
        <v>153477.67291999998</v>
      </c>
      <c r="H1505" s="2">
        <f t="shared" si="35"/>
        <v>0.41999999992549419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7302397.3300000001</v>
      </c>
      <c r="D1507" s="1">
        <v>0</v>
      </c>
      <c r="E1507" s="1">
        <v>0</v>
      </c>
      <c r="F1507" s="1">
        <v>0</v>
      </c>
      <c r="G1507" s="2">
        <f t="shared" si="34"/>
        <v>204467.12523999999</v>
      </c>
      <c r="H1507" s="2">
        <f t="shared" si="35"/>
        <v>0.33000000007450581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1269518.1299999999</v>
      </c>
      <c r="D1508" s="1">
        <v>0</v>
      </c>
      <c r="E1508" s="1">
        <v>0</v>
      </c>
      <c r="F1508" s="1">
        <v>0</v>
      </c>
      <c r="G1508" s="2">
        <f t="shared" si="34"/>
        <v>36816.02577</v>
      </c>
      <c r="H1508" s="2">
        <f t="shared" si="35"/>
        <v>0.12999999988824129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76418102.5</v>
      </c>
      <c r="D1509" s="1">
        <v>0</v>
      </c>
      <c r="E1509" s="1">
        <v>0</v>
      </c>
      <c r="F1509" s="1">
        <v>0</v>
      </c>
      <c r="G1509" s="2">
        <f t="shared" si="34"/>
        <v>2292543.0749999997</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34956227.530000001</v>
      </c>
      <c r="D1510" s="1">
        <v>0</v>
      </c>
      <c r="E1510" s="1">
        <v>0</v>
      </c>
      <c r="F1510" s="1">
        <v>0</v>
      </c>
      <c r="G1510" s="2">
        <f t="shared" si="34"/>
        <v>1083643.0534300001</v>
      </c>
      <c r="H1510" s="2">
        <f t="shared" si="35"/>
        <v>0.4699999988079071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4598245.78</v>
      </c>
      <c r="D1511" s="1">
        <v>0</v>
      </c>
      <c r="E1511" s="1">
        <v>0</v>
      </c>
      <c r="F1511" s="1">
        <v>0</v>
      </c>
      <c r="G1511" s="2">
        <f t="shared" si="34"/>
        <v>147143.86496000001</v>
      </c>
      <c r="H1511" s="2">
        <f t="shared" si="35"/>
        <v>0.21999999973922968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4598245.78</v>
      </c>
      <c r="D1515" s="1">
        <v>0</v>
      </c>
      <c r="E1515" s="1">
        <v>0</v>
      </c>
      <c r="F1515" s="1">
        <v>0</v>
      </c>
      <c r="G1515" s="2">
        <f t="shared" si="34"/>
        <v>165536.84808</v>
      </c>
      <c r="H1515" s="2">
        <f t="shared" si="35"/>
        <v>0.21999999973922968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7658504.9900000095</v>
      </c>
      <c r="D1517" s="1">
        <v>0</v>
      </c>
      <c r="E1517" s="1">
        <v>0</v>
      </c>
      <c r="F1517" s="1">
        <v>0</v>
      </c>
      <c r="G1517" s="2">
        <f t="shared" si="34"/>
        <v>291023.18962000037</v>
      </c>
      <c r="H1517" s="2">
        <f t="shared" si="35"/>
        <v>9.9999904632568359E-3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117216.82</v>
      </c>
      <c r="D1518" s="1">
        <v>0</v>
      </c>
      <c r="E1518" s="1">
        <v>0</v>
      </c>
      <c r="F1518" s="1">
        <v>0</v>
      </c>
      <c r="G1518" s="2">
        <f t="shared" si="34"/>
        <v>4571.4559800000006</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117216.82</v>
      </c>
      <c r="D1524" s="1">
        <v>0</v>
      </c>
      <c r="E1524" s="1">
        <v>0</v>
      </c>
      <c r="F1524" s="1">
        <v>0</v>
      </c>
      <c r="G1524" s="2">
        <f t="shared" si="34"/>
        <v>5274.7569000000003</v>
      </c>
      <c r="H1524" s="2">
        <f t="shared" si="35"/>
        <v>0.17999999999301508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117216.82</v>
      </c>
      <c r="D1530" s="1">
        <v>0</v>
      </c>
      <c r="E1530" s="1">
        <v>0</v>
      </c>
      <c r="F1530" s="1">
        <v>0</v>
      </c>
      <c r="G1530" s="2">
        <f t="shared" si="34"/>
        <v>5978.05782</v>
      </c>
      <c r="H1530" s="2">
        <f t="shared" si="35"/>
        <v>0.17999999999301508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116869.32</v>
      </c>
      <c r="D1531" s="1">
        <v>0</v>
      </c>
      <c r="E1531" s="1">
        <v>0</v>
      </c>
      <c r="F1531" s="1">
        <v>0</v>
      </c>
      <c r="G1531" s="2">
        <f t="shared" si="34"/>
        <v>6077.2046399999999</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347.5</v>
      </c>
      <c r="D1532" s="1">
        <v>0</v>
      </c>
      <c r="E1532" s="1">
        <v>0</v>
      </c>
      <c r="F1532" s="1">
        <v>0</v>
      </c>
      <c r="G1532" s="2">
        <f t="shared" si="34"/>
        <v>18.4175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7541288.1700000009</v>
      </c>
      <c r="D1576" s="1">
        <v>0</v>
      </c>
      <c r="E1576" s="1">
        <v>0</v>
      </c>
      <c r="F1576" s="1">
        <v>0</v>
      </c>
      <c r="G1576" s="2">
        <f t="shared" si="34"/>
        <v>731504.95249000005</v>
      </c>
      <c r="H1576" s="2">
        <f t="shared" si="35"/>
        <v>0.17000000085681677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7152049.9800000004</v>
      </c>
      <c r="D1578" s="1">
        <v>0</v>
      </c>
      <c r="E1578" s="1">
        <v>0</v>
      </c>
      <c r="F1578" s="1">
        <v>0</v>
      </c>
      <c r="G1578" s="2">
        <f t="shared" si="34"/>
        <v>708052.94802000013</v>
      </c>
      <c r="H1578" s="2">
        <f t="shared" si="35"/>
        <v>1.9999999552965164E-2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60908.66</v>
      </c>
      <c r="D1579" s="1">
        <v>0</v>
      </c>
      <c r="E1579" s="1">
        <v>0</v>
      </c>
      <c r="F1579" s="1">
        <v>0</v>
      </c>
      <c r="G1579" s="2">
        <f t="shared" si="34"/>
        <v>6090.8660000000009</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328329.53000000003</v>
      </c>
      <c r="D1580" s="13">
        <v>0</v>
      </c>
      <c r="E1580" s="13">
        <v>0</v>
      </c>
      <c r="F1580" s="13">
        <v>0</v>
      </c>
      <c r="G1580" s="14">
        <f t="shared" si="34"/>
        <v>33161.282530000004</v>
      </c>
      <c r="H1580" s="14">
        <f t="shared" si="35"/>
        <v>0.46999999997206032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37429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165731237</v>
      </c>
      <c r="I16" s="172">
        <f>'PR-RAS'!E6</f>
        <v>185587195.88999999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128667081</v>
      </c>
      <c r="I17" s="172">
        <f>'PR-RAS'!E151</f>
        <v>124191309.93000001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24808442</v>
      </c>
      <c r="I18" s="172">
        <f>'PR-RAS'!E645</f>
        <v>59638711.809999958</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745935234</v>
      </c>
      <c r="I20" s="175">
        <f>BILANCA!E7</f>
        <v>753665580.2700001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224362691</v>
      </c>
      <c r="I21" s="177">
        <f>BILANCA!E68</f>
        <v>249877745.16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16245776</v>
      </c>
      <c r="I22" s="177">
        <f>BILANCA!E176</f>
        <v>7774736.1000000015</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954052149</v>
      </c>
      <c r="I23" s="179">
        <f>BILANCA!E237</f>
        <v>995768589.33000016</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42030850</v>
      </c>
      <c r="I24" s="175">
        <f>'RAS-funkcijski'!E5</f>
        <v>42953179</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38585112</v>
      </c>
      <c r="I25" s="177">
        <f>'RAS-funkcijski'!E35</f>
        <v>17608525.800000001</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56940944</v>
      </c>
      <c r="I27" s="177">
        <f>'RAS-funkcijski'!E114</f>
        <v>29439439.660000004</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180999610</v>
      </c>
      <c r="I28" s="181">
        <f>'RAS-funkcijski'!E141</f>
        <v>116661777.71000002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27347105.59</v>
      </c>
      <c r="I29" s="175">
        <f>'P-VRIO'!E5</f>
        <v>27347105.59</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25063711.879999999</v>
      </c>
      <c r="I30" s="177">
        <f>'P-VRIO'!E22</f>
        <v>25063711.879999999</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14000</v>
      </c>
      <c r="I31" s="177">
        <f>'P-VRIO'!E38</f>
        <v>14000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14000</v>
      </c>
      <c r="I32" s="181">
        <f>'P-VRIO'!E44</f>
        <v>14000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16125348.779999999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7658504.9900000095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117216.82</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7541288.1700000009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30" zoomScaleNormal="130" workbookViewId="0">
      <selection activeCell="D953" sqref="D9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165731237</v>
      </c>
      <c r="E6" s="53">
        <f>E7+E44+E50+E82+E106+E124+E133+E139</f>
        <v>185587195.88999999</v>
      </c>
      <c r="F6" s="54">
        <f t="shared" ref="F6:F131" si="0">IF(D6&lt;&gt;0,IF(E6/D6&gt;=100,"&gt;&gt;100",E6/D6*100),"-")</f>
        <v>111.98081861296913</v>
      </c>
    </row>
    <row r="7" spans="1:25" ht="12.75" customHeight="1" x14ac:dyDescent="0.2">
      <c r="A7" s="55">
        <v>61</v>
      </c>
      <c r="B7" s="307" t="s">
        <v>57</v>
      </c>
      <c r="C7" s="52" t="s">
        <v>58</v>
      </c>
      <c r="D7" s="53">
        <f t="shared" ref="D7:E7" si="1">D8+D17+D23+D29+D37+D40</f>
        <v>19163361</v>
      </c>
      <c r="E7" s="53">
        <f t="shared" si="1"/>
        <v>25107545.260000005</v>
      </c>
      <c r="F7" s="54">
        <f t="shared" si="0"/>
        <v>131.01848501418934</v>
      </c>
    </row>
    <row r="8" spans="1:25" ht="12.75" customHeight="1" x14ac:dyDescent="0.2">
      <c r="A8" s="55">
        <v>611</v>
      </c>
      <c r="B8" s="87" t="s">
        <v>59</v>
      </c>
      <c r="C8" s="52" t="s">
        <v>60</v>
      </c>
      <c r="D8" s="53">
        <f t="shared" ref="D8:E8" si="2">SUM(D9:D14)-D15-D16</f>
        <v>14846787</v>
      </c>
      <c r="E8" s="53">
        <f t="shared" si="2"/>
        <v>20100885.300000004</v>
      </c>
      <c r="F8" s="54">
        <f t="shared" si="0"/>
        <v>135.38879018066336</v>
      </c>
    </row>
    <row r="9" spans="1:25" ht="12.75" customHeight="1" x14ac:dyDescent="0.2">
      <c r="A9" s="55">
        <v>6111</v>
      </c>
      <c r="B9" s="87" t="s">
        <v>61</v>
      </c>
      <c r="C9" s="52" t="s">
        <v>62</v>
      </c>
      <c r="D9" s="244">
        <v>11157701</v>
      </c>
      <c r="E9" s="244">
        <v>17547175.34</v>
      </c>
      <c r="F9" s="54">
        <f t="shared" si="0"/>
        <v>157.26515112745895</v>
      </c>
    </row>
    <row r="10" spans="1:25" ht="12.75" customHeight="1" x14ac:dyDescent="0.2">
      <c r="A10" s="55">
        <v>6112</v>
      </c>
      <c r="B10" s="87" t="s">
        <v>63</v>
      </c>
      <c r="C10" s="52" t="s">
        <v>64</v>
      </c>
      <c r="D10" s="244">
        <v>3172075</v>
      </c>
      <c r="E10" s="244">
        <v>3193104.03</v>
      </c>
      <c r="F10" s="54">
        <f t="shared" si="0"/>
        <v>100.66294239575041</v>
      </c>
    </row>
    <row r="11" spans="1:25" ht="12.75" customHeight="1" x14ac:dyDescent="0.2">
      <c r="A11" s="55">
        <v>6113</v>
      </c>
      <c r="B11" s="87" t="s">
        <v>65</v>
      </c>
      <c r="C11" s="52" t="s">
        <v>66</v>
      </c>
      <c r="D11" s="244">
        <v>1197830</v>
      </c>
      <c r="E11" s="244">
        <v>1357183.23</v>
      </c>
      <c r="F11" s="54">
        <f t="shared" si="0"/>
        <v>113.30349298314452</v>
      </c>
    </row>
    <row r="12" spans="1:25" ht="12.75" customHeight="1" x14ac:dyDescent="0.2">
      <c r="A12" s="55">
        <v>6114</v>
      </c>
      <c r="B12" s="87" t="s">
        <v>67</v>
      </c>
      <c r="C12" s="52" t="s">
        <v>68</v>
      </c>
      <c r="D12" s="244">
        <v>2210638</v>
      </c>
      <c r="E12" s="244">
        <v>1712753.87</v>
      </c>
      <c r="F12" s="54">
        <f t="shared" si="0"/>
        <v>77.47780821645155</v>
      </c>
    </row>
    <row r="13" spans="1:25" ht="12.75" customHeight="1" x14ac:dyDescent="0.2">
      <c r="A13" s="55">
        <v>6115</v>
      </c>
      <c r="B13" s="87" t="s">
        <v>69</v>
      </c>
      <c r="C13" s="52" t="s">
        <v>70</v>
      </c>
      <c r="D13" s="244">
        <v>996470</v>
      </c>
      <c r="E13" s="244">
        <v>1251933.8400000001</v>
      </c>
      <c r="F13" s="54">
        <f t="shared" si="0"/>
        <v>125.63688219414534</v>
      </c>
    </row>
    <row r="14" spans="1:25" ht="12.75" customHeight="1" x14ac:dyDescent="0.2">
      <c r="A14" s="55">
        <v>6116</v>
      </c>
      <c r="B14" s="87" t="s">
        <v>71</v>
      </c>
      <c r="C14" s="52" t="s">
        <v>72</v>
      </c>
      <c r="D14" s="244">
        <v>3294</v>
      </c>
      <c r="E14" s="244"/>
      <c r="F14" s="54">
        <f t="shared" si="0"/>
        <v>0</v>
      </c>
    </row>
    <row r="15" spans="1:25" ht="12.75" customHeight="1" x14ac:dyDescent="0.2">
      <c r="A15" s="55">
        <v>6117</v>
      </c>
      <c r="B15" s="87" t="s">
        <v>73</v>
      </c>
      <c r="C15" s="52" t="s">
        <v>74</v>
      </c>
      <c r="D15" s="244">
        <v>3891221</v>
      </c>
      <c r="E15" s="244">
        <v>4961265.01</v>
      </c>
      <c r="F15" s="54">
        <f t="shared" si="0"/>
        <v>127.4989266865079</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4009452</v>
      </c>
      <c r="E23" s="53">
        <f t="shared" si="4"/>
        <v>4518427.96</v>
      </c>
      <c r="F23" s="54">
        <f t="shared" si="0"/>
        <v>112.69440212777207</v>
      </c>
    </row>
    <row r="24" spans="1:6" ht="12.75" customHeight="1" x14ac:dyDescent="0.2">
      <c r="A24" s="55">
        <v>6131</v>
      </c>
      <c r="B24" s="87" t="s">
        <v>91</v>
      </c>
      <c r="C24" s="52" t="s">
        <v>92</v>
      </c>
      <c r="D24" s="244">
        <v>10330</v>
      </c>
      <c r="E24" s="244">
        <v>31252.06</v>
      </c>
      <c r="F24" s="54">
        <f t="shared" si="0"/>
        <v>302.53688286544048</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3999122</v>
      </c>
      <c r="E27" s="244">
        <v>4487175.9000000004</v>
      </c>
      <c r="F27" s="54">
        <f t="shared" si="0"/>
        <v>112.20402628376928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307122</v>
      </c>
      <c r="E29" s="53">
        <f t="shared" si="5"/>
        <v>488232</v>
      </c>
      <c r="F29" s="54">
        <f t="shared" si="0"/>
        <v>158.97005098950905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300785</v>
      </c>
      <c r="E31" s="244">
        <v>487069.24</v>
      </c>
      <c r="F31" s="54">
        <f t="shared" si="0"/>
        <v>161.93268946257294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6337</v>
      </c>
      <c r="E33" s="244">
        <v>1162.76</v>
      </c>
      <c r="F33" s="54">
        <f t="shared" si="0"/>
        <v>18.348745463152909</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128992583</v>
      </c>
      <c r="E50" s="53">
        <f>E51+E54+E59+E62+E65+E68+E71+E74+E77</f>
        <v>134023686.63</v>
      </c>
      <c r="F50" s="54">
        <f t="shared" si="0"/>
        <v>103.90030458572954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4629561</v>
      </c>
      <c r="E54" s="53">
        <f t="shared" si="11"/>
        <v>519803.04</v>
      </c>
      <c r="F54" s="54">
        <f t="shared" si="0"/>
        <v>11.227912106569066</v>
      </c>
    </row>
    <row r="55" spans="1:6" ht="12.75" customHeight="1" x14ac:dyDescent="0.2">
      <c r="A55" s="55">
        <v>6321</v>
      </c>
      <c r="B55" s="88" t="s">
        <v>153</v>
      </c>
      <c r="C55" s="52" t="s">
        <v>154</v>
      </c>
      <c r="D55" s="244">
        <v>4629561</v>
      </c>
      <c r="E55" s="244">
        <v>519803.04</v>
      </c>
      <c r="F55" s="54">
        <f t="shared" si="0"/>
        <v>11.227912106569066</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77537569</v>
      </c>
      <c r="E59" s="53">
        <f t="shared" si="12"/>
        <v>74952609.810000002</v>
      </c>
      <c r="F59" s="54">
        <f t="shared" si="0"/>
        <v>96.666184891610413</v>
      </c>
    </row>
    <row r="60" spans="1:6" ht="24" x14ac:dyDescent="0.2">
      <c r="A60" s="55">
        <v>6331</v>
      </c>
      <c r="B60" s="88" t="s">
        <v>163</v>
      </c>
      <c r="C60" s="52" t="s">
        <v>164</v>
      </c>
      <c r="D60" s="244">
        <v>53392608</v>
      </c>
      <c r="E60" s="244">
        <v>53507083.859999999</v>
      </c>
      <c r="F60" s="54">
        <f t="shared" si="0"/>
        <v>100.21440394895113</v>
      </c>
    </row>
    <row r="61" spans="1:6" ht="24" x14ac:dyDescent="0.2">
      <c r="A61" s="55">
        <v>6332</v>
      </c>
      <c r="B61" s="88" t="s">
        <v>165</v>
      </c>
      <c r="C61" s="52" t="s">
        <v>166</v>
      </c>
      <c r="D61" s="244">
        <v>24144961</v>
      </c>
      <c r="E61" s="244">
        <v>21445525.949999999</v>
      </c>
      <c r="F61" s="54">
        <f t="shared" si="0"/>
        <v>88.819882334868964</v>
      </c>
    </row>
    <row r="62" spans="1:6" ht="12.75" customHeight="1" x14ac:dyDescent="0.2">
      <c r="A62" s="55">
        <v>634</v>
      </c>
      <c r="B62" s="87" t="s">
        <v>167</v>
      </c>
      <c r="C62" s="52" t="s">
        <v>168</v>
      </c>
      <c r="D62" s="53">
        <f t="shared" ref="D62:E62" si="13">SUM(D63:D64)</f>
        <v>2748481</v>
      </c>
      <c r="E62" s="53">
        <f t="shared" si="13"/>
        <v>2970411.69</v>
      </c>
      <c r="F62" s="54">
        <f t="shared" si="0"/>
        <v>108.07466706155144</v>
      </c>
    </row>
    <row r="63" spans="1:6" ht="12.75" customHeight="1" x14ac:dyDescent="0.2">
      <c r="A63" s="55">
        <v>6341</v>
      </c>
      <c r="B63" s="87" t="s">
        <v>169</v>
      </c>
      <c r="C63" s="52" t="s">
        <v>170</v>
      </c>
      <c r="D63" s="244">
        <v>2697181</v>
      </c>
      <c r="E63" s="244">
        <v>2405036.69</v>
      </c>
      <c r="F63" s="54">
        <f t="shared" si="0"/>
        <v>89.168531514940966</v>
      </c>
    </row>
    <row r="64" spans="1:6" ht="12.75" customHeight="1" x14ac:dyDescent="0.2">
      <c r="A64" s="55">
        <v>6342</v>
      </c>
      <c r="B64" s="87" t="s">
        <v>171</v>
      </c>
      <c r="C64" s="52" t="s">
        <v>172</v>
      </c>
      <c r="D64" s="244">
        <v>51300</v>
      </c>
      <c r="E64" s="244">
        <v>565375</v>
      </c>
      <c r="F64" s="54">
        <f t="shared" si="0"/>
        <v>1102.0955165692008</v>
      </c>
    </row>
    <row r="65" spans="1:6" ht="12.75" customHeight="1" x14ac:dyDescent="0.2">
      <c r="A65" s="55">
        <v>635</v>
      </c>
      <c r="B65" s="87" t="s">
        <v>173</v>
      </c>
      <c r="C65" s="52" t="s">
        <v>174</v>
      </c>
      <c r="D65" s="53">
        <f t="shared" ref="D65:E65" si="14">SUM(D66:D67)</f>
        <v>13823082</v>
      </c>
      <c r="E65" s="53">
        <f t="shared" si="14"/>
        <v>13825239.189999999</v>
      </c>
      <c r="F65" s="54">
        <f t="shared" si="0"/>
        <v>100.01560570934905</v>
      </c>
    </row>
    <row r="66" spans="1:6" ht="12.75" customHeight="1" x14ac:dyDescent="0.2">
      <c r="A66" s="55">
        <v>6351</v>
      </c>
      <c r="B66" s="87" t="s">
        <v>175</v>
      </c>
      <c r="C66" s="52" t="s">
        <v>176</v>
      </c>
      <c r="D66" s="244">
        <v>13823082</v>
      </c>
      <c r="E66" s="244">
        <v>13825239.189999999</v>
      </c>
      <c r="F66" s="54">
        <f t="shared" si="0"/>
        <v>100.01560570934905</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30253890</v>
      </c>
      <c r="E74" s="53">
        <f t="shared" si="17"/>
        <v>41755622.899999999</v>
      </c>
      <c r="F74" s="54">
        <f t="shared" si="0"/>
        <v>138.01736867556536</v>
      </c>
    </row>
    <row r="75" spans="1:6" ht="12.75" customHeight="1" x14ac:dyDescent="0.2">
      <c r="A75" s="55" t="s">
        <v>193</v>
      </c>
      <c r="B75" s="87" t="s">
        <v>194</v>
      </c>
      <c r="C75" s="52" t="s">
        <v>193</v>
      </c>
      <c r="D75" s="244">
        <v>434709</v>
      </c>
      <c r="E75" s="244">
        <v>797153.58</v>
      </c>
      <c r="F75" s="54">
        <f t="shared" si="0"/>
        <v>183.37636901927493</v>
      </c>
    </row>
    <row r="76" spans="1:6" ht="12.75" customHeight="1" x14ac:dyDescent="0.2">
      <c r="A76" s="55" t="s">
        <v>195</v>
      </c>
      <c r="B76" s="87" t="s">
        <v>196</v>
      </c>
      <c r="C76" s="52" t="s">
        <v>195</v>
      </c>
      <c r="D76" s="244">
        <v>29819181</v>
      </c>
      <c r="E76" s="244">
        <v>40958469.32</v>
      </c>
      <c r="F76" s="54">
        <f t="shared" si="0"/>
        <v>137.35611759424245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3081579</v>
      </c>
      <c r="E82" s="53">
        <f t="shared" si="19"/>
        <v>4900274.8</v>
      </c>
      <c r="F82" s="54">
        <f t="shared" si="0"/>
        <v>159.01830847107928</v>
      </c>
    </row>
    <row r="83" spans="1:6" ht="12.75" customHeight="1" x14ac:dyDescent="0.2">
      <c r="A83" s="55">
        <v>641</v>
      </c>
      <c r="B83" s="87" t="s">
        <v>209</v>
      </c>
      <c r="C83" s="52" t="s">
        <v>210</v>
      </c>
      <c r="D83" s="53">
        <f t="shared" ref="D83:E83" si="20">SUM(D84:D90)</f>
        <v>50567</v>
      </c>
      <c r="E83" s="53">
        <f t="shared" si="20"/>
        <v>1701798.51</v>
      </c>
      <c r="F83" s="54">
        <f t="shared" si="0"/>
        <v>3365.4330096703384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7283</v>
      </c>
      <c r="E85" s="244">
        <v>4592.54</v>
      </c>
      <c r="F85" s="54">
        <f t="shared" si="0"/>
        <v>63.058355073458742</v>
      </c>
    </row>
    <row r="86" spans="1:6" ht="12.75" customHeight="1" x14ac:dyDescent="0.2">
      <c r="A86" s="55">
        <v>6414</v>
      </c>
      <c r="B86" s="87" t="s">
        <v>215</v>
      </c>
      <c r="C86" s="52" t="s">
        <v>216</v>
      </c>
      <c r="D86" s="244">
        <v>33284</v>
      </c>
      <c r="E86" s="244">
        <v>13684.37</v>
      </c>
      <c r="F86" s="54">
        <f t="shared" si="0"/>
        <v>41.113958658815051</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v>10000</v>
      </c>
      <c r="E89" s="244">
        <v>1683521.6</v>
      </c>
      <c r="F89" s="54" t="str">
        <f t="shared" si="0"/>
        <v>&gt;&gt;100</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3031012</v>
      </c>
      <c r="E91" s="53">
        <f t="shared" si="21"/>
        <v>3198476.29</v>
      </c>
      <c r="F91" s="54">
        <f t="shared" si="0"/>
        <v>105.52502893423055</v>
      </c>
    </row>
    <row r="92" spans="1:6" ht="12.75" customHeight="1" x14ac:dyDescent="0.2">
      <c r="A92" s="55">
        <v>6421</v>
      </c>
      <c r="B92" s="87" t="s">
        <v>227</v>
      </c>
      <c r="C92" s="52" t="s">
        <v>228</v>
      </c>
      <c r="D92" s="244">
        <v>282632</v>
      </c>
      <c r="E92" s="244">
        <v>254184.19</v>
      </c>
      <c r="F92" s="54">
        <f t="shared" si="0"/>
        <v>89.934681847773788</v>
      </c>
    </row>
    <row r="93" spans="1:6" ht="12.75" customHeight="1" x14ac:dyDescent="0.2">
      <c r="A93" s="55">
        <v>6422</v>
      </c>
      <c r="B93" s="87" t="s">
        <v>229</v>
      </c>
      <c r="C93" s="52" t="s">
        <v>230</v>
      </c>
      <c r="D93" s="244">
        <v>2591027</v>
      </c>
      <c r="E93" s="244">
        <v>2935427.87</v>
      </c>
      <c r="F93" s="54">
        <f t="shared" si="0"/>
        <v>113.29206025255623</v>
      </c>
    </row>
    <row r="94" spans="1:6" ht="12.75" customHeight="1" x14ac:dyDescent="0.2">
      <c r="A94" s="55">
        <v>6423</v>
      </c>
      <c r="B94" s="87" t="s">
        <v>231</v>
      </c>
      <c r="C94" s="52" t="s">
        <v>232</v>
      </c>
      <c r="D94" s="244">
        <v>6713</v>
      </c>
      <c r="E94" s="244">
        <v>8564.23</v>
      </c>
      <c r="F94" s="54">
        <f t="shared" si="0"/>
        <v>127.57679130046178</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150640</v>
      </c>
      <c r="E97" s="244">
        <v>300</v>
      </c>
      <c r="F97" s="54">
        <f t="shared" si="0"/>
        <v>0.19915029208709506</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12169514</v>
      </c>
      <c r="E106" s="53">
        <f t="shared" si="23"/>
        <v>11808967.949999999</v>
      </c>
      <c r="F106" s="54">
        <f t="shared" si="0"/>
        <v>97.037301160917337</v>
      </c>
    </row>
    <row r="107" spans="1:6" ht="12.75" customHeight="1" x14ac:dyDescent="0.2">
      <c r="A107" s="55">
        <v>651</v>
      </c>
      <c r="B107" s="87" t="s">
        <v>257</v>
      </c>
      <c r="C107" s="52" t="s">
        <v>258</v>
      </c>
      <c r="D107" s="53">
        <f t="shared" ref="D107:E107" si="24">SUM(D108:D111)</f>
        <v>2508845</v>
      </c>
      <c r="E107" s="53">
        <f t="shared" si="24"/>
        <v>2439797.7999999998</v>
      </c>
      <c r="F107" s="54">
        <f t="shared" si="0"/>
        <v>97.247849109849355</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2233781</v>
      </c>
      <c r="E109" s="244">
        <v>1928375.58</v>
      </c>
      <c r="F109" s="54">
        <f t="shared" si="0"/>
        <v>86.327870995410933</v>
      </c>
    </row>
    <row r="110" spans="1:6" ht="12.75" customHeight="1" x14ac:dyDescent="0.2">
      <c r="A110" s="55">
        <v>6513</v>
      </c>
      <c r="B110" s="87" t="s">
        <v>263</v>
      </c>
      <c r="C110" s="52" t="s">
        <v>264</v>
      </c>
      <c r="D110" s="244">
        <v>171453</v>
      </c>
      <c r="E110" s="244">
        <v>80619.960000000006</v>
      </c>
      <c r="F110" s="54">
        <f t="shared" si="0"/>
        <v>47.021609420657562</v>
      </c>
    </row>
    <row r="111" spans="1:6" ht="12.75" customHeight="1" x14ac:dyDescent="0.2">
      <c r="A111" s="55">
        <v>6514</v>
      </c>
      <c r="B111" s="87" t="s">
        <v>265</v>
      </c>
      <c r="C111" s="52" t="s">
        <v>266</v>
      </c>
      <c r="D111" s="244">
        <v>103611</v>
      </c>
      <c r="E111" s="244">
        <v>430802.26</v>
      </c>
      <c r="F111" s="54">
        <f t="shared" si="0"/>
        <v>415.78814990686317</v>
      </c>
    </row>
    <row r="112" spans="1:6" ht="12.75" customHeight="1" x14ac:dyDescent="0.2">
      <c r="A112" s="55">
        <v>652</v>
      </c>
      <c r="B112" s="87" t="s">
        <v>267</v>
      </c>
      <c r="C112" s="52" t="s">
        <v>268</v>
      </c>
      <c r="D112" s="53">
        <f t="shared" ref="D112:E112" si="25">SUM(D113:D119)</f>
        <v>274039</v>
      </c>
      <c r="E112" s="53">
        <f t="shared" si="25"/>
        <v>464527.42</v>
      </c>
      <c r="F112" s="54">
        <f t="shared" si="0"/>
        <v>169.51142720561671</v>
      </c>
    </row>
    <row r="113" spans="1:6" ht="12.75" customHeight="1" x14ac:dyDescent="0.2">
      <c r="A113" s="55">
        <v>6521</v>
      </c>
      <c r="B113" s="87" t="s">
        <v>269</v>
      </c>
      <c r="C113" s="52" t="s">
        <v>270</v>
      </c>
      <c r="D113" s="244">
        <v>45</v>
      </c>
      <c r="E113" s="244"/>
      <c r="F113" s="54">
        <f t="shared" si="0"/>
        <v>0</v>
      </c>
    </row>
    <row r="114" spans="1:6" ht="12.75" customHeight="1" x14ac:dyDescent="0.2">
      <c r="A114" s="55">
        <v>6522</v>
      </c>
      <c r="B114" s="87" t="s">
        <v>271</v>
      </c>
      <c r="C114" s="52" t="s">
        <v>272</v>
      </c>
      <c r="D114" s="244">
        <v>4546</v>
      </c>
      <c r="E114" s="244">
        <v>6261.93</v>
      </c>
      <c r="F114" s="54">
        <f t="shared" si="0"/>
        <v>137.7459304883414</v>
      </c>
    </row>
    <row r="115" spans="1:6" ht="12.75" customHeight="1" x14ac:dyDescent="0.2">
      <c r="A115" s="55">
        <v>6524</v>
      </c>
      <c r="B115" s="87" t="s">
        <v>273</v>
      </c>
      <c r="C115" s="52" t="s">
        <v>274</v>
      </c>
      <c r="D115" s="244">
        <v>15126</v>
      </c>
      <c r="E115" s="244">
        <v>2843.24</v>
      </c>
      <c r="F115" s="54">
        <f t="shared" si="0"/>
        <v>18.797038212349594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254322</v>
      </c>
      <c r="E117" s="244">
        <v>455422.25</v>
      </c>
      <c r="F117" s="54">
        <f t="shared" si="0"/>
        <v>179.0730845149063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9386630</v>
      </c>
      <c r="E120" s="53">
        <f t="shared" si="26"/>
        <v>8904642.7300000004</v>
      </c>
      <c r="F120" s="54">
        <f t="shared" si="0"/>
        <v>94.865172378159158</v>
      </c>
    </row>
    <row r="121" spans="1:6" ht="12.75" customHeight="1" x14ac:dyDescent="0.2">
      <c r="A121" s="55">
        <v>6531</v>
      </c>
      <c r="B121" s="87" t="s">
        <v>285</v>
      </c>
      <c r="C121" s="52" t="s">
        <v>286</v>
      </c>
      <c r="D121" s="244">
        <v>292862</v>
      </c>
      <c r="E121" s="244">
        <v>98122.1</v>
      </c>
      <c r="F121" s="54">
        <f t="shared" si="0"/>
        <v>33.504551631826594</v>
      </c>
    </row>
    <row r="122" spans="1:6" ht="12.75" customHeight="1" x14ac:dyDescent="0.2">
      <c r="A122" s="55">
        <v>6532</v>
      </c>
      <c r="B122" s="87" t="s">
        <v>287</v>
      </c>
      <c r="C122" s="52" t="s">
        <v>288</v>
      </c>
      <c r="D122" s="244">
        <v>9093768</v>
      </c>
      <c r="E122" s="244">
        <v>8806520.6300000008</v>
      </c>
      <c r="F122" s="54">
        <f t="shared" si="0"/>
        <v>96.841272286691293</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932072</v>
      </c>
      <c r="E124" s="53">
        <f t="shared" si="27"/>
        <v>1215280.17</v>
      </c>
      <c r="F124" s="54">
        <f t="shared" si="0"/>
        <v>130.38479538061435</v>
      </c>
    </row>
    <row r="125" spans="1:6" ht="12.75" customHeight="1" x14ac:dyDescent="0.2">
      <c r="A125" s="55">
        <v>661</v>
      </c>
      <c r="B125" s="88" t="s">
        <v>293</v>
      </c>
      <c r="C125" s="52" t="s">
        <v>294</v>
      </c>
      <c r="D125" s="53">
        <f t="shared" ref="D125:E125" si="28">SUM(D126:D127)</f>
        <v>657772</v>
      </c>
      <c r="E125" s="53">
        <f t="shared" si="28"/>
        <v>724780.16999999993</v>
      </c>
      <c r="F125" s="54">
        <f t="shared" si="0"/>
        <v>110.18714235327742</v>
      </c>
    </row>
    <row r="126" spans="1:6" ht="12.75" customHeight="1" x14ac:dyDescent="0.2">
      <c r="A126" s="55">
        <v>6614</v>
      </c>
      <c r="B126" s="88" t="s">
        <v>295</v>
      </c>
      <c r="C126" s="52" t="s">
        <v>296</v>
      </c>
      <c r="D126" s="244">
        <v>10110</v>
      </c>
      <c r="E126" s="244">
        <v>55476.2</v>
      </c>
      <c r="F126" s="54">
        <f t="shared" si="0"/>
        <v>548.72601384767552</v>
      </c>
    </row>
    <row r="127" spans="1:6" ht="12.75" customHeight="1" x14ac:dyDescent="0.2">
      <c r="A127" s="55">
        <v>6615</v>
      </c>
      <c r="B127" s="88" t="s">
        <v>297</v>
      </c>
      <c r="C127" s="52" t="s">
        <v>298</v>
      </c>
      <c r="D127" s="244">
        <v>647662</v>
      </c>
      <c r="E127" s="244">
        <v>669303.97</v>
      </c>
      <c r="F127" s="54">
        <f t="shared" si="0"/>
        <v>103.34155315581275</v>
      </c>
    </row>
    <row r="128" spans="1:6" ht="24" x14ac:dyDescent="0.2">
      <c r="A128" s="55">
        <v>663</v>
      </c>
      <c r="B128" s="233" t="s">
        <v>299</v>
      </c>
      <c r="C128" s="52" t="s">
        <v>300</v>
      </c>
      <c r="D128" s="53">
        <f t="shared" ref="D128:E128" si="29">SUM(D129:D132)</f>
        <v>274300</v>
      </c>
      <c r="E128" s="53">
        <f t="shared" si="29"/>
        <v>490500</v>
      </c>
      <c r="F128" s="54">
        <f t="shared" si="0"/>
        <v>178.81881152023331</v>
      </c>
    </row>
    <row r="129" spans="1:6" ht="12.75" customHeight="1" x14ac:dyDescent="0.2">
      <c r="A129" s="55">
        <v>6631</v>
      </c>
      <c r="B129" s="88" t="s">
        <v>301</v>
      </c>
      <c r="C129" s="52" t="s">
        <v>302</v>
      </c>
      <c r="D129" s="244">
        <v>247300</v>
      </c>
      <c r="E129" s="244">
        <v>490500</v>
      </c>
      <c r="F129" s="54">
        <f t="shared" si="0"/>
        <v>198.34209462191669</v>
      </c>
    </row>
    <row r="130" spans="1:6" ht="12.75" customHeight="1" x14ac:dyDescent="0.2">
      <c r="A130" s="55">
        <v>6632</v>
      </c>
      <c r="B130" s="234" t="s">
        <v>303</v>
      </c>
      <c r="C130" s="52" t="s">
        <v>304</v>
      </c>
      <c r="D130" s="244">
        <v>27000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1392128</v>
      </c>
      <c r="E139" s="53">
        <f t="shared" si="33"/>
        <v>8531441.0800000001</v>
      </c>
      <c r="F139" s="54">
        <f t="shared" si="31"/>
        <v>612.83452958348653</v>
      </c>
    </row>
    <row r="140" spans="1:6" ht="12.75" customHeight="1" x14ac:dyDescent="0.2">
      <c r="A140" s="55">
        <v>681</v>
      </c>
      <c r="B140" s="87" t="s">
        <v>323</v>
      </c>
      <c r="C140" s="52" t="s">
        <v>324</v>
      </c>
      <c r="D140" s="53">
        <f t="shared" ref="D140:E140" si="34">SUM(D141:D149)</f>
        <v>92813</v>
      </c>
      <c r="E140" s="53">
        <f t="shared" si="34"/>
        <v>73567.94</v>
      </c>
      <c r="F140" s="54">
        <f t="shared" si="31"/>
        <v>79.264693523536579</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v>1461.27</v>
      </c>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92813</v>
      </c>
      <c r="E149" s="244">
        <v>72106.67</v>
      </c>
      <c r="F149" s="54">
        <f t="shared" si="31"/>
        <v>77.69026968204885</v>
      </c>
    </row>
    <row r="150" spans="1:6" ht="12.75" customHeight="1" x14ac:dyDescent="0.2">
      <c r="A150" s="55">
        <v>683</v>
      </c>
      <c r="B150" s="87" t="s">
        <v>343</v>
      </c>
      <c r="C150" s="52" t="s">
        <v>344</v>
      </c>
      <c r="D150" s="244">
        <v>1299315</v>
      </c>
      <c r="E150" s="244">
        <v>8457873.1400000006</v>
      </c>
      <c r="F150" s="54">
        <f t="shared" si="31"/>
        <v>650.9486260067805</v>
      </c>
    </row>
    <row r="151" spans="1:6" ht="12.75" customHeight="1" x14ac:dyDescent="0.2">
      <c r="A151" s="55">
        <v>3</v>
      </c>
      <c r="B151" s="87" t="s">
        <v>345</v>
      </c>
      <c r="C151" s="52" t="s">
        <v>53</v>
      </c>
      <c r="D151" s="53">
        <f t="shared" ref="D151:E151" si="35">D152+D163+D196+D215+D224+D252+D263</f>
        <v>128667081</v>
      </c>
      <c r="E151" s="53">
        <f t="shared" si="35"/>
        <v>124191309.93000001</v>
      </c>
      <c r="F151" s="54">
        <f t="shared" si="31"/>
        <v>96.521432649894351</v>
      </c>
    </row>
    <row r="152" spans="1:6" ht="12.75" customHeight="1" x14ac:dyDescent="0.2">
      <c r="A152" s="55">
        <v>31</v>
      </c>
      <c r="B152" s="87" t="s">
        <v>346</v>
      </c>
      <c r="C152" s="52" t="s">
        <v>347</v>
      </c>
      <c r="D152" s="53">
        <f t="shared" ref="D152:E152" si="36">D153+D158+D159</f>
        <v>15461349</v>
      </c>
      <c r="E152" s="53">
        <f t="shared" si="36"/>
        <v>11412345.890000001</v>
      </c>
      <c r="F152" s="54">
        <f t="shared" si="31"/>
        <v>73.81209679698712</v>
      </c>
    </row>
    <row r="153" spans="1:6" ht="12.75" customHeight="1" x14ac:dyDescent="0.2">
      <c r="A153" s="55">
        <v>311</v>
      </c>
      <c r="B153" s="87" t="s">
        <v>348</v>
      </c>
      <c r="C153" s="52" t="s">
        <v>349</v>
      </c>
      <c r="D153" s="53">
        <f t="shared" ref="D153:E153" si="37">SUM(D154:D157)</f>
        <v>12910215</v>
      </c>
      <c r="E153" s="53">
        <f t="shared" si="37"/>
        <v>9349416.2300000004</v>
      </c>
      <c r="F153" s="54">
        <f t="shared" si="31"/>
        <v>72.418749261728024</v>
      </c>
    </row>
    <row r="154" spans="1:6" ht="12.75" customHeight="1" x14ac:dyDescent="0.2">
      <c r="A154" s="55">
        <v>3111</v>
      </c>
      <c r="B154" s="87" t="s">
        <v>350</v>
      </c>
      <c r="C154" s="52" t="s">
        <v>351</v>
      </c>
      <c r="D154" s="244">
        <v>12906675</v>
      </c>
      <c r="E154" s="244">
        <v>9349416.2300000004</v>
      </c>
      <c r="F154" s="54">
        <f t="shared" si="31"/>
        <v>72.438612036020118</v>
      </c>
    </row>
    <row r="155" spans="1:6" ht="12.75" customHeight="1" x14ac:dyDescent="0.2">
      <c r="A155" s="55">
        <v>3112</v>
      </c>
      <c r="B155" s="87" t="s">
        <v>352</v>
      </c>
      <c r="C155" s="52" t="s">
        <v>353</v>
      </c>
      <c r="D155" s="244">
        <v>3540</v>
      </c>
      <c r="E155" s="244"/>
      <c r="F155" s="54">
        <f t="shared" si="31"/>
        <v>0</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422216</v>
      </c>
      <c r="E158" s="244">
        <v>532960.19999999995</v>
      </c>
      <c r="F158" s="54">
        <f t="shared" si="31"/>
        <v>126.2292760103833</v>
      </c>
    </row>
    <row r="159" spans="1:6" ht="12.75" customHeight="1" x14ac:dyDescent="0.2">
      <c r="A159" s="55">
        <v>313</v>
      </c>
      <c r="B159" s="87" t="s">
        <v>360</v>
      </c>
      <c r="C159" s="52" t="s">
        <v>361</v>
      </c>
      <c r="D159" s="53">
        <f t="shared" ref="D159:E159" si="38">SUM(D160:D162)</f>
        <v>2128918</v>
      </c>
      <c r="E159" s="53">
        <f t="shared" si="38"/>
        <v>1529969.46</v>
      </c>
      <c r="F159" s="54">
        <f t="shared" si="31"/>
        <v>71.866058720908939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2128918</v>
      </c>
      <c r="E161" s="244">
        <v>1529969.46</v>
      </c>
      <c r="F161" s="54">
        <f t="shared" si="31"/>
        <v>71.866058720908939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46802181</v>
      </c>
      <c r="E163" s="53">
        <f t="shared" si="39"/>
        <v>42603651.629999995</v>
      </c>
      <c r="F163" s="54">
        <f t="shared" si="31"/>
        <v>91.029201459649911</v>
      </c>
    </row>
    <row r="164" spans="1:6" ht="12.75" customHeight="1" x14ac:dyDescent="0.2">
      <c r="A164" s="55">
        <v>321</v>
      </c>
      <c r="B164" s="87" t="s">
        <v>369</v>
      </c>
      <c r="C164" s="52" t="s">
        <v>370</v>
      </c>
      <c r="D164" s="53">
        <f t="shared" ref="D164:E164" si="40">SUM(D165:D168)</f>
        <v>544713</v>
      </c>
      <c r="E164" s="53">
        <f t="shared" si="40"/>
        <v>314393.09999999998</v>
      </c>
      <c r="F164" s="54">
        <f t="shared" si="31"/>
        <v>57.717201535487497</v>
      </c>
    </row>
    <row r="165" spans="1:6" ht="12.75" customHeight="1" x14ac:dyDescent="0.2">
      <c r="A165" s="55">
        <v>3211</v>
      </c>
      <c r="B165" s="87" t="s">
        <v>371</v>
      </c>
      <c r="C165" s="52" t="s">
        <v>372</v>
      </c>
      <c r="D165" s="244">
        <v>61818</v>
      </c>
      <c r="E165" s="244">
        <v>72101.100000000006</v>
      </c>
      <c r="F165" s="54">
        <f t="shared" si="31"/>
        <v>116.63447539551588</v>
      </c>
    </row>
    <row r="166" spans="1:6" ht="12.75" customHeight="1" x14ac:dyDescent="0.2">
      <c r="A166" s="55">
        <v>3212</v>
      </c>
      <c r="B166" s="87" t="s">
        <v>373</v>
      </c>
      <c r="C166" s="52" t="s">
        <v>374</v>
      </c>
      <c r="D166" s="244">
        <v>269836</v>
      </c>
      <c r="E166" s="244">
        <v>103174</v>
      </c>
      <c r="F166" s="54">
        <f t="shared" si="31"/>
        <v>38.23581731125573</v>
      </c>
    </row>
    <row r="167" spans="1:6" ht="12.75" customHeight="1" x14ac:dyDescent="0.2">
      <c r="A167" s="55">
        <v>3213</v>
      </c>
      <c r="B167" s="87" t="s">
        <v>375</v>
      </c>
      <c r="C167" s="52" t="s">
        <v>376</v>
      </c>
      <c r="D167" s="244">
        <v>213059</v>
      </c>
      <c r="E167" s="244">
        <v>135383</v>
      </c>
      <c r="F167" s="54">
        <f t="shared" si="31"/>
        <v>63.5424929244951</v>
      </c>
    </row>
    <row r="168" spans="1:6" ht="12.75" customHeight="1" x14ac:dyDescent="0.2">
      <c r="A168" s="55">
        <v>3214</v>
      </c>
      <c r="B168" s="87" t="s">
        <v>377</v>
      </c>
      <c r="C168" s="52" t="s">
        <v>378</v>
      </c>
      <c r="D168" s="244"/>
      <c r="E168" s="244">
        <v>3735</v>
      </c>
      <c r="F168" s="54" t="str">
        <f t="shared" si="31"/>
        <v>-</v>
      </c>
    </row>
    <row r="169" spans="1:6" ht="12.75" customHeight="1" x14ac:dyDescent="0.2">
      <c r="A169" s="55">
        <v>322</v>
      </c>
      <c r="B169" s="87" t="s">
        <v>379</v>
      </c>
      <c r="C169" s="52" t="s">
        <v>380</v>
      </c>
      <c r="D169" s="53">
        <f t="shared" ref="D169:E169" si="41">SUM(D170:D176)</f>
        <v>3176691</v>
      </c>
      <c r="E169" s="53">
        <f t="shared" si="41"/>
        <v>4247302.9400000004</v>
      </c>
      <c r="F169" s="54">
        <f t="shared" si="31"/>
        <v>133.70211141089897</v>
      </c>
    </row>
    <row r="170" spans="1:6" ht="12.75" customHeight="1" x14ac:dyDescent="0.2">
      <c r="A170" s="55">
        <v>3221</v>
      </c>
      <c r="B170" s="87" t="s">
        <v>381</v>
      </c>
      <c r="C170" s="52" t="s">
        <v>382</v>
      </c>
      <c r="D170" s="244">
        <v>197928</v>
      </c>
      <c r="E170" s="244">
        <v>213085.63</v>
      </c>
      <c r="F170" s="54">
        <f t="shared" si="31"/>
        <v>107.65815346994867</v>
      </c>
    </row>
    <row r="171" spans="1:6" ht="12.75" customHeight="1" x14ac:dyDescent="0.2">
      <c r="A171" s="55">
        <v>3222</v>
      </c>
      <c r="B171" s="87" t="s">
        <v>383</v>
      </c>
      <c r="C171" s="52" t="s">
        <v>384</v>
      </c>
      <c r="D171" s="244">
        <v>63057</v>
      </c>
      <c r="E171" s="244"/>
      <c r="F171" s="54">
        <f t="shared" si="31"/>
        <v>0</v>
      </c>
    </row>
    <row r="172" spans="1:6" ht="12.75" customHeight="1" x14ac:dyDescent="0.2">
      <c r="A172" s="55">
        <v>3223</v>
      </c>
      <c r="B172" s="87" t="s">
        <v>385</v>
      </c>
      <c r="C172" s="52" t="s">
        <v>386</v>
      </c>
      <c r="D172" s="244">
        <v>2900736</v>
      </c>
      <c r="E172" s="244">
        <v>3990591.27</v>
      </c>
      <c r="F172" s="54">
        <f t="shared" si="31"/>
        <v>137.5716807734313</v>
      </c>
    </row>
    <row r="173" spans="1:6" ht="12.75" customHeight="1" x14ac:dyDescent="0.2">
      <c r="A173" s="55">
        <v>3224</v>
      </c>
      <c r="B173" s="87" t="s">
        <v>387</v>
      </c>
      <c r="C173" s="52" t="s">
        <v>388</v>
      </c>
      <c r="D173" s="244">
        <v>1058</v>
      </c>
      <c r="E173" s="244">
        <v>680.35</v>
      </c>
      <c r="F173" s="54">
        <f t="shared" si="31"/>
        <v>64.305293005671089</v>
      </c>
    </row>
    <row r="174" spans="1:6" ht="12.75" customHeight="1" x14ac:dyDescent="0.2">
      <c r="A174" s="55">
        <v>3225</v>
      </c>
      <c r="B174" s="87" t="s">
        <v>389</v>
      </c>
      <c r="C174" s="52" t="s">
        <v>390</v>
      </c>
      <c r="D174" s="244">
        <v>5923</v>
      </c>
      <c r="E174" s="244">
        <v>15468</v>
      </c>
      <c r="F174" s="54">
        <f t="shared" si="31"/>
        <v>261.15144352524055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7989</v>
      </c>
      <c r="E176" s="244">
        <v>27477.69</v>
      </c>
      <c r="F176" s="54">
        <f t="shared" si="31"/>
        <v>343.94404806609089</v>
      </c>
    </row>
    <row r="177" spans="1:6" ht="12.75" customHeight="1" x14ac:dyDescent="0.2">
      <c r="A177" s="55">
        <v>323</v>
      </c>
      <c r="B177" s="87" t="s">
        <v>395</v>
      </c>
      <c r="C177" s="52" t="s">
        <v>396</v>
      </c>
      <c r="D177" s="53">
        <f t="shared" ref="D177:E177" si="42">SUM(D178:D186)</f>
        <v>37634490</v>
      </c>
      <c r="E177" s="53">
        <f t="shared" si="42"/>
        <v>34482038.549999997</v>
      </c>
      <c r="F177" s="54">
        <f t="shared" si="31"/>
        <v>91.62350426430649</v>
      </c>
    </row>
    <row r="178" spans="1:6" ht="12.75" customHeight="1" x14ac:dyDescent="0.2">
      <c r="A178" s="55">
        <v>3231</v>
      </c>
      <c r="B178" s="87" t="s">
        <v>397</v>
      </c>
      <c r="C178" s="52" t="s">
        <v>398</v>
      </c>
      <c r="D178" s="244">
        <v>330992</v>
      </c>
      <c r="E178" s="244">
        <v>294985.05</v>
      </c>
      <c r="F178" s="54">
        <f t="shared" si="31"/>
        <v>89.121504447237385</v>
      </c>
    </row>
    <row r="179" spans="1:6" ht="12.75" customHeight="1" x14ac:dyDescent="0.2">
      <c r="A179" s="55">
        <v>3232</v>
      </c>
      <c r="B179" s="87" t="s">
        <v>399</v>
      </c>
      <c r="C179" s="52" t="s">
        <v>400</v>
      </c>
      <c r="D179" s="244">
        <v>19732706</v>
      </c>
      <c r="E179" s="244">
        <v>17720895.039999999</v>
      </c>
      <c r="F179" s="54">
        <f t="shared" si="31"/>
        <v>89.804687912544779</v>
      </c>
    </row>
    <row r="180" spans="1:6" ht="12.75" customHeight="1" x14ac:dyDescent="0.2">
      <c r="A180" s="55">
        <v>3233</v>
      </c>
      <c r="B180" s="87" t="s">
        <v>401</v>
      </c>
      <c r="C180" s="52" t="s">
        <v>402</v>
      </c>
      <c r="D180" s="244">
        <v>2626925</v>
      </c>
      <c r="E180" s="244">
        <v>2013011.28</v>
      </c>
      <c r="F180" s="54">
        <f t="shared" si="31"/>
        <v>76.629948704283521</v>
      </c>
    </row>
    <row r="181" spans="1:6" ht="12.75" customHeight="1" x14ac:dyDescent="0.2">
      <c r="A181" s="55">
        <v>3234</v>
      </c>
      <c r="B181" s="87" t="s">
        <v>403</v>
      </c>
      <c r="C181" s="52" t="s">
        <v>404</v>
      </c>
      <c r="D181" s="244">
        <v>10421623</v>
      </c>
      <c r="E181" s="244">
        <v>8813911.9900000002</v>
      </c>
      <c r="F181" s="54">
        <f t="shared" si="31"/>
        <v>84.573314444400836</v>
      </c>
    </row>
    <row r="182" spans="1:6" ht="12.75" customHeight="1" x14ac:dyDescent="0.2">
      <c r="A182" s="55">
        <v>3235</v>
      </c>
      <c r="B182" s="87" t="s">
        <v>405</v>
      </c>
      <c r="C182" s="52" t="s">
        <v>406</v>
      </c>
      <c r="D182" s="244">
        <v>506859</v>
      </c>
      <c r="E182" s="244">
        <v>714107.79</v>
      </c>
      <c r="F182" s="54">
        <f t="shared" si="31"/>
        <v>140.88884482666776</v>
      </c>
    </row>
    <row r="183" spans="1:6" ht="12.75" customHeight="1" x14ac:dyDescent="0.2">
      <c r="A183" s="55">
        <v>3236</v>
      </c>
      <c r="B183" s="87" t="s">
        <v>407</v>
      </c>
      <c r="C183" s="52" t="s">
        <v>408</v>
      </c>
      <c r="D183" s="244">
        <v>459100</v>
      </c>
      <c r="E183" s="244">
        <v>697646.29</v>
      </c>
      <c r="F183" s="54">
        <f t="shared" si="31"/>
        <v>151.95954911783926</v>
      </c>
    </row>
    <row r="184" spans="1:6" ht="12.75" customHeight="1" x14ac:dyDescent="0.2">
      <c r="A184" s="55">
        <v>3237</v>
      </c>
      <c r="B184" s="87" t="s">
        <v>409</v>
      </c>
      <c r="C184" s="52" t="s">
        <v>410</v>
      </c>
      <c r="D184" s="244">
        <v>2108984</v>
      </c>
      <c r="E184" s="244">
        <v>2432304.0499999998</v>
      </c>
      <c r="F184" s="54">
        <f t="shared" si="31"/>
        <v>115.330607060082</v>
      </c>
    </row>
    <row r="185" spans="1:6" ht="12.75" customHeight="1" x14ac:dyDescent="0.2">
      <c r="A185" s="55">
        <v>3238</v>
      </c>
      <c r="B185" s="87" t="s">
        <v>411</v>
      </c>
      <c r="C185" s="52" t="s">
        <v>412</v>
      </c>
      <c r="D185" s="244">
        <v>268175</v>
      </c>
      <c r="E185" s="244">
        <v>635866.15</v>
      </c>
      <c r="F185" s="54">
        <f t="shared" si="31"/>
        <v>237.10866038967092</v>
      </c>
    </row>
    <row r="186" spans="1:6" ht="12.75" customHeight="1" x14ac:dyDescent="0.2">
      <c r="A186" s="55">
        <v>3239</v>
      </c>
      <c r="B186" s="87" t="s">
        <v>413</v>
      </c>
      <c r="C186" s="52" t="s">
        <v>414</v>
      </c>
      <c r="D186" s="244">
        <v>1179126</v>
      </c>
      <c r="E186" s="244">
        <v>1159310.9099999999</v>
      </c>
      <c r="F186" s="54">
        <f t="shared" si="31"/>
        <v>98.319510383114263</v>
      </c>
    </row>
    <row r="187" spans="1:6" ht="12.75" customHeight="1" x14ac:dyDescent="0.2">
      <c r="A187" s="55">
        <v>324</v>
      </c>
      <c r="B187" s="87" t="s">
        <v>415</v>
      </c>
      <c r="C187" s="52" t="s">
        <v>416</v>
      </c>
      <c r="D187" s="244">
        <v>39654</v>
      </c>
      <c r="E187" s="244">
        <v>25866.03</v>
      </c>
      <c r="F187" s="54">
        <f t="shared" si="31"/>
        <v>65.229308518686636</v>
      </c>
    </row>
    <row r="188" spans="1:6" ht="12.75" customHeight="1" x14ac:dyDescent="0.2">
      <c r="A188" s="55">
        <v>329</v>
      </c>
      <c r="B188" s="87" t="s">
        <v>417</v>
      </c>
      <c r="C188" s="52" t="s">
        <v>418</v>
      </c>
      <c r="D188" s="53">
        <f t="shared" ref="D188:E188" si="43">SUM(D189:D195)</f>
        <v>5406633</v>
      </c>
      <c r="E188" s="53">
        <f t="shared" si="43"/>
        <v>3534051.0100000002</v>
      </c>
      <c r="F188" s="54">
        <f t="shared" si="31"/>
        <v>65.365098944204277</v>
      </c>
    </row>
    <row r="189" spans="1:6" ht="12.75" customHeight="1" x14ac:dyDescent="0.2">
      <c r="A189" s="55">
        <v>3291</v>
      </c>
      <c r="B189" s="234" t="s">
        <v>419</v>
      </c>
      <c r="C189" s="52" t="s">
        <v>420</v>
      </c>
      <c r="D189" s="244">
        <v>312198</v>
      </c>
      <c r="E189" s="244">
        <v>334558.07</v>
      </c>
      <c r="F189" s="54">
        <f t="shared" si="31"/>
        <v>107.16214389586096</v>
      </c>
    </row>
    <row r="190" spans="1:6" ht="12.75" customHeight="1" x14ac:dyDescent="0.2">
      <c r="A190" s="55">
        <v>3292</v>
      </c>
      <c r="B190" s="87" t="s">
        <v>421</v>
      </c>
      <c r="C190" s="52" t="s">
        <v>422</v>
      </c>
      <c r="D190" s="244">
        <v>88408</v>
      </c>
      <c r="E190" s="244">
        <v>109836.72</v>
      </c>
      <c r="F190" s="54">
        <f t="shared" si="31"/>
        <v>124.23843996018459</v>
      </c>
    </row>
    <row r="191" spans="1:6" ht="12.75" customHeight="1" x14ac:dyDescent="0.2">
      <c r="A191" s="55">
        <v>3293</v>
      </c>
      <c r="B191" s="87" t="s">
        <v>423</v>
      </c>
      <c r="C191" s="52" t="s">
        <v>424</v>
      </c>
      <c r="D191" s="244">
        <v>330599</v>
      </c>
      <c r="E191" s="244">
        <v>600901.79</v>
      </c>
      <c r="F191" s="54">
        <f t="shared" si="31"/>
        <v>181.76152680437633</v>
      </c>
    </row>
    <row r="192" spans="1:6" ht="12.75" customHeight="1" x14ac:dyDescent="0.2">
      <c r="A192" s="55">
        <v>3294</v>
      </c>
      <c r="B192" s="87" t="s">
        <v>425</v>
      </c>
      <c r="C192" s="52" t="s">
        <v>426</v>
      </c>
      <c r="D192" s="244">
        <v>67228</v>
      </c>
      <c r="E192" s="244">
        <v>78899.039999999994</v>
      </c>
      <c r="F192" s="54">
        <f t="shared" si="31"/>
        <v>117.36038555363835</v>
      </c>
    </row>
    <row r="193" spans="1:6" ht="12.75" customHeight="1" x14ac:dyDescent="0.2">
      <c r="A193" s="55">
        <v>3295</v>
      </c>
      <c r="B193" s="87" t="s">
        <v>427</v>
      </c>
      <c r="C193" s="52" t="s">
        <v>428</v>
      </c>
      <c r="D193" s="244">
        <v>269859</v>
      </c>
      <c r="E193" s="244">
        <v>851992.58</v>
      </c>
      <c r="F193" s="54">
        <f t="shared" si="31"/>
        <v>315.71768219699914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4338341</v>
      </c>
      <c r="E195" s="244">
        <v>1557862.81</v>
      </c>
      <c r="F195" s="54">
        <f t="shared" si="31"/>
        <v>35.909183026414937</v>
      </c>
    </row>
    <row r="196" spans="1:6" ht="12.75" customHeight="1" x14ac:dyDescent="0.2">
      <c r="A196" s="55">
        <v>34</v>
      </c>
      <c r="B196" s="234" t="s">
        <v>433</v>
      </c>
      <c r="C196" s="52" t="s">
        <v>434</v>
      </c>
      <c r="D196" s="53">
        <f t="shared" ref="D196:E196" si="44">D197+D202+D210</f>
        <v>348114</v>
      </c>
      <c r="E196" s="53">
        <f t="shared" si="44"/>
        <v>316425.59999999998</v>
      </c>
      <c r="F196" s="54">
        <f t="shared" si="31"/>
        <v>90.897119908995322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348114</v>
      </c>
      <c r="E210" s="53">
        <f t="shared" si="47"/>
        <v>316425.59999999998</v>
      </c>
      <c r="F210" s="54">
        <f t="shared" si="31"/>
        <v>90.897119908995322</v>
      </c>
    </row>
    <row r="211" spans="1:6" ht="12.75" customHeight="1" x14ac:dyDescent="0.2">
      <c r="A211" s="55">
        <v>3431</v>
      </c>
      <c r="B211" s="234" t="s">
        <v>463</v>
      </c>
      <c r="C211" s="52" t="s">
        <v>464</v>
      </c>
      <c r="D211" s="244">
        <v>94750</v>
      </c>
      <c r="E211" s="244">
        <v>85161.94</v>
      </c>
      <c r="F211" s="54">
        <f t="shared" si="31"/>
        <v>89.880675461741433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9203</v>
      </c>
      <c r="E213" s="244">
        <v>462.2</v>
      </c>
      <c r="F213" s="54">
        <f t="shared" si="31"/>
        <v>5.0222753449961965</v>
      </c>
    </row>
    <row r="214" spans="1:6" ht="12.75" customHeight="1" x14ac:dyDescent="0.2">
      <c r="A214" s="55">
        <v>3434</v>
      </c>
      <c r="B214" s="87" t="s">
        <v>469</v>
      </c>
      <c r="C214" s="52" t="s">
        <v>470</v>
      </c>
      <c r="D214" s="244">
        <v>244161</v>
      </c>
      <c r="E214" s="244">
        <v>230801.46</v>
      </c>
      <c r="F214" s="54">
        <f t="shared" si="31"/>
        <v>94.528389054763039</v>
      </c>
    </row>
    <row r="215" spans="1:6" ht="12.75" customHeight="1" x14ac:dyDescent="0.2">
      <c r="A215" s="55">
        <v>35</v>
      </c>
      <c r="B215" s="87" t="s">
        <v>471</v>
      </c>
      <c r="C215" s="52" t="s">
        <v>472</v>
      </c>
      <c r="D215" s="53">
        <f t="shared" ref="D215:E215" si="48">D216+D219+D223</f>
        <v>8020971</v>
      </c>
      <c r="E215" s="53">
        <f t="shared" si="48"/>
        <v>5750684.5300000003</v>
      </c>
      <c r="F215" s="54">
        <f t="shared" si="31"/>
        <v>71.695615530837856</v>
      </c>
    </row>
    <row r="216" spans="1:6" ht="12.75" customHeight="1" x14ac:dyDescent="0.2">
      <c r="A216" s="55">
        <v>351</v>
      </c>
      <c r="B216" s="87" t="s">
        <v>473</v>
      </c>
      <c r="C216" s="52" t="s">
        <v>474</v>
      </c>
      <c r="D216" s="53">
        <f t="shared" ref="D216:E216" si="49">SUM(D217:D218)</f>
        <v>2413220</v>
      </c>
      <c r="E216" s="53">
        <f t="shared" si="49"/>
        <v>1827916.22</v>
      </c>
      <c r="F216" s="54">
        <f t="shared" si="31"/>
        <v>75.74594193649979</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2413220</v>
      </c>
      <c r="E218" s="244">
        <v>1827916.22</v>
      </c>
      <c r="F218" s="54">
        <f t="shared" si="31"/>
        <v>75.74594193649979</v>
      </c>
    </row>
    <row r="219" spans="1:6" ht="24" x14ac:dyDescent="0.2">
      <c r="A219" s="55">
        <v>352</v>
      </c>
      <c r="B219" s="87" t="s">
        <v>479</v>
      </c>
      <c r="C219" s="52" t="s">
        <v>480</v>
      </c>
      <c r="D219" s="53">
        <f t="shared" ref="D219:E219" si="50">SUM(D220:D222)</f>
        <v>5607751</v>
      </c>
      <c r="E219" s="53">
        <f t="shared" si="50"/>
        <v>3922768.31</v>
      </c>
      <c r="F219" s="54">
        <f t="shared" si="31"/>
        <v>69.952612196939555</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v>4607751</v>
      </c>
      <c r="E221" s="244">
        <v>2922768.31</v>
      </c>
      <c r="F221" s="54">
        <f t="shared" si="31"/>
        <v>63.431559344244079</v>
      </c>
    </row>
    <row r="222" spans="1:6" ht="12.75" customHeight="1" x14ac:dyDescent="0.2">
      <c r="A222" s="55">
        <v>3523</v>
      </c>
      <c r="B222" s="87" t="s">
        <v>485</v>
      </c>
      <c r="C222" s="52" t="s">
        <v>486</v>
      </c>
      <c r="D222" s="244">
        <v>1000000</v>
      </c>
      <c r="E222" s="244">
        <v>1000000</v>
      </c>
      <c r="F222" s="54">
        <f t="shared" si="31"/>
        <v>100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39017104</v>
      </c>
      <c r="E224" s="53">
        <f t="shared" si="51"/>
        <v>43808505.25</v>
      </c>
      <c r="F224" s="54">
        <f t="shared" ref="F224:F235" si="52">IF(D224&lt;&gt;0,IF(E224/D224&gt;=100,"&gt;&gt;100",E224/D224*100),"-")</f>
        <v>112.28025855019889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898199</v>
      </c>
      <c r="E231" s="53">
        <f t="shared" si="55"/>
        <v>2650742.5499999998</v>
      </c>
      <c r="F231" s="54">
        <f t="shared" si="52"/>
        <v>295.11751293421611</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312">
        <v>898199</v>
      </c>
      <c r="E233" s="244">
        <v>2650742.5499999998</v>
      </c>
      <c r="F233" s="54">
        <f t="shared" si="52"/>
        <v>295.11751293421611</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38118905</v>
      </c>
      <c r="E240" s="53">
        <f t="shared" si="58"/>
        <v>41157762.700000003</v>
      </c>
      <c r="F240" s="54">
        <f t="shared" ref="F240:F243" si="59">IF(D240&lt;&gt;0,IF(E240/D240&gt;=100,"&gt;&gt;100",E240/D240*100),"-")</f>
        <v>107.97204877737177</v>
      </c>
    </row>
    <row r="241" spans="1:6" ht="24" x14ac:dyDescent="0.2">
      <c r="A241" s="55">
        <v>3672</v>
      </c>
      <c r="B241" s="87" t="s">
        <v>523</v>
      </c>
      <c r="C241" s="52" t="s">
        <v>524</v>
      </c>
      <c r="D241" s="244">
        <v>37083323</v>
      </c>
      <c r="E241" s="244">
        <v>40041054.859999999</v>
      </c>
      <c r="F241" s="54">
        <f t="shared" si="59"/>
        <v>107.97590836182616</v>
      </c>
    </row>
    <row r="242" spans="1:6" ht="24" x14ac:dyDescent="0.2">
      <c r="A242" s="55">
        <v>3673</v>
      </c>
      <c r="B242" s="87" t="s">
        <v>525</v>
      </c>
      <c r="C242" s="52" t="s">
        <v>526</v>
      </c>
      <c r="D242" s="244">
        <v>1035582</v>
      </c>
      <c r="E242" s="244">
        <v>1116707.8400000001</v>
      </c>
      <c r="F242" s="54">
        <f t="shared" si="59"/>
        <v>107.83384029463625</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6800447</v>
      </c>
      <c r="E252" s="53">
        <f t="shared" si="63"/>
        <v>7430830.3700000001</v>
      </c>
      <c r="F252" s="54">
        <f t="shared" ref="F252:F258" si="64">IF(D252&lt;&gt;0,IF(E252/D252&gt;=100,"&gt;&gt;100",E252/D252*100),"-")</f>
        <v>109.26973432775817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6800447</v>
      </c>
      <c r="E259" s="53">
        <f t="shared" si="66"/>
        <v>7430830.3700000001</v>
      </c>
      <c r="F259" s="54">
        <f t="shared" ref="F259:F262" si="67">IF(D259&lt;&gt;0,IF(E259/D259&gt;=100,"&gt;&gt;100",E259/D259*100),"-")</f>
        <v>109.26973432775817</v>
      </c>
    </row>
    <row r="260" spans="1:6" ht="12.75" customHeight="1" x14ac:dyDescent="0.2">
      <c r="A260" s="55">
        <v>3721</v>
      </c>
      <c r="B260" s="87" t="s">
        <v>557</v>
      </c>
      <c r="C260" s="52" t="s">
        <v>558</v>
      </c>
      <c r="D260" s="244">
        <v>6261425</v>
      </c>
      <c r="E260" s="244">
        <v>6394237.54</v>
      </c>
      <c r="F260" s="54">
        <f t="shared" si="67"/>
        <v>102.12112322674152</v>
      </c>
    </row>
    <row r="261" spans="1:6" ht="12.75" customHeight="1" x14ac:dyDescent="0.2">
      <c r="A261" s="55">
        <v>3722</v>
      </c>
      <c r="B261" s="87" t="s">
        <v>559</v>
      </c>
      <c r="C261" s="52" t="s">
        <v>560</v>
      </c>
      <c r="D261" s="244">
        <v>539022</v>
      </c>
      <c r="E261" s="244">
        <v>1036592.83</v>
      </c>
      <c r="F261" s="54">
        <f t="shared" si="67"/>
        <v>192.30992983588794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12216915</v>
      </c>
      <c r="E263" s="53">
        <f t="shared" si="68"/>
        <v>12868866.66</v>
      </c>
      <c r="F263" s="54">
        <f t="shared" ref="F263:F267" si="69">IF(D263&lt;&gt;0,IF(E263/D263&gt;=100,"&gt;&gt;100",E263/D263*100),"-")</f>
        <v>105.3364671850463</v>
      </c>
    </row>
    <row r="264" spans="1:6" ht="12.75" customHeight="1" x14ac:dyDescent="0.2">
      <c r="A264" s="55">
        <v>381</v>
      </c>
      <c r="B264" s="87" t="s">
        <v>565</v>
      </c>
      <c r="C264" s="52" t="s">
        <v>566</v>
      </c>
      <c r="D264" s="53">
        <f t="shared" ref="D264:E264" si="70">SUM(D265:D267)</f>
        <v>10148068</v>
      </c>
      <c r="E264" s="53">
        <f t="shared" si="70"/>
        <v>10791396.869999999</v>
      </c>
      <c r="F264" s="54">
        <f t="shared" si="69"/>
        <v>106.33942214419531</v>
      </c>
    </row>
    <row r="265" spans="1:6" ht="12.75" customHeight="1" x14ac:dyDescent="0.2">
      <c r="A265" s="55">
        <v>3811</v>
      </c>
      <c r="B265" s="87" t="s">
        <v>567</v>
      </c>
      <c r="C265" s="52" t="s">
        <v>568</v>
      </c>
      <c r="D265" s="244">
        <v>10148068</v>
      </c>
      <c r="E265" s="244">
        <v>10791396.869999999</v>
      </c>
      <c r="F265" s="54">
        <f t="shared" si="69"/>
        <v>106.33942214419531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950611</v>
      </c>
      <c r="E268" s="53">
        <f t="shared" si="71"/>
        <v>891701.66</v>
      </c>
      <c r="F268" s="54">
        <f t="shared" ref="F268:F272" si="72">IF(D268&lt;&gt;0,IF(E268/D268&gt;=100,"&gt;&gt;100",E268/D268*100),"-")</f>
        <v>93.803002489977501</v>
      </c>
    </row>
    <row r="269" spans="1:6" ht="12.75" customHeight="1" x14ac:dyDescent="0.2">
      <c r="A269" s="55">
        <v>3821</v>
      </c>
      <c r="B269" s="87" t="s">
        <v>575</v>
      </c>
      <c r="C269" s="52" t="s">
        <v>576</v>
      </c>
      <c r="D269" s="244">
        <v>70000</v>
      </c>
      <c r="E269" s="244">
        <v>150000</v>
      </c>
      <c r="F269" s="54">
        <f t="shared" si="72"/>
        <v>214.28571428571428</v>
      </c>
    </row>
    <row r="270" spans="1:6" ht="12.75" customHeight="1" x14ac:dyDescent="0.2">
      <c r="A270" s="55">
        <v>3822</v>
      </c>
      <c r="B270" s="87" t="s">
        <v>577</v>
      </c>
      <c r="C270" s="52" t="s">
        <v>578</v>
      </c>
      <c r="D270" s="244">
        <v>880611</v>
      </c>
      <c r="E270" s="244">
        <v>741701.66</v>
      </c>
      <c r="F270" s="54">
        <f t="shared" si="72"/>
        <v>84.225800041107817</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1118236</v>
      </c>
      <c r="E279" s="53">
        <f t="shared" si="75"/>
        <v>1185768.1299999999</v>
      </c>
      <c r="F279" s="54">
        <f t="shared" si="74"/>
        <v>106.03916615097349</v>
      </c>
    </row>
    <row r="280" spans="1:6" ht="24" x14ac:dyDescent="0.2">
      <c r="A280" s="55">
        <v>3861</v>
      </c>
      <c r="B280" s="87" t="s">
        <v>596</v>
      </c>
      <c r="C280" s="52" t="s">
        <v>597</v>
      </c>
      <c r="D280" s="244">
        <v>1118236</v>
      </c>
      <c r="E280" s="244">
        <v>1185768.1299999999</v>
      </c>
      <c r="F280" s="54">
        <f t="shared" si="74"/>
        <v>106.03916615097349</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128667081</v>
      </c>
      <c r="E289" s="53">
        <f t="shared" si="79"/>
        <v>124191309.93000001</v>
      </c>
      <c r="F289" s="54">
        <f t="shared" si="76"/>
        <v>96.521432649894351</v>
      </c>
    </row>
    <row r="290" spans="1:6" ht="12.75" customHeight="1" x14ac:dyDescent="0.2">
      <c r="A290" s="55" t="s">
        <v>606</v>
      </c>
      <c r="B290" s="87" t="s">
        <v>617</v>
      </c>
      <c r="C290" s="52" t="s">
        <v>618</v>
      </c>
      <c r="D290" s="53">
        <f>IF(D6&gt;=D289,D6-D289,0)</f>
        <v>37064156</v>
      </c>
      <c r="E290" s="53">
        <f>IF(E6&gt;=E289,E6-E289,0)</f>
        <v>61395885.959999979</v>
      </c>
      <c r="F290" s="54">
        <f t="shared" si="76"/>
        <v>165.64760292936381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176860218</v>
      </c>
      <c r="E292" s="244">
        <v>174555453.88999999</v>
      </c>
      <c r="F292" s="54">
        <f t="shared" si="76"/>
        <v>98.69684424453213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72121766</v>
      </c>
      <c r="E294" s="244">
        <v>70365670.930000007</v>
      </c>
      <c r="F294" s="54">
        <f t="shared" si="76"/>
        <v>97.565096963931822</v>
      </c>
    </row>
    <row r="295" spans="1:6" ht="24" x14ac:dyDescent="0.2">
      <c r="A295" s="55">
        <v>9661</v>
      </c>
      <c r="B295" s="87" t="s">
        <v>627</v>
      </c>
      <c r="C295" s="52" t="s">
        <v>628</v>
      </c>
      <c r="D295" s="244">
        <v>14500</v>
      </c>
      <c r="E295" s="244">
        <v>46660.93</v>
      </c>
      <c r="F295" s="54">
        <f t="shared" si="76"/>
        <v>321.79951724137931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9735322</v>
      </c>
      <c r="E298" s="53">
        <f t="shared" si="80"/>
        <v>9076261.1400000006</v>
      </c>
      <c r="F298" s="54">
        <f t="shared" ref="F298:F418" si="81">IF(D298&lt;&gt;0,IF(E298/D298&gt;=100,"&gt;&gt;100",E298/D298*100),"-")</f>
        <v>93.230209950939482</v>
      </c>
    </row>
    <row r="299" spans="1:6" ht="12.75" customHeight="1" x14ac:dyDescent="0.2">
      <c r="A299" s="55">
        <v>71</v>
      </c>
      <c r="B299" s="87" t="s">
        <v>634</v>
      </c>
      <c r="C299" s="52" t="s">
        <v>635</v>
      </c>
      <c r="D299" s="53">
        <f t="shared" ref="D299:E299" si="82">D300+D304</f>
        <v>2842960</v>
      </c>
      <c r="E299" s="53">
        <f t="shared" si="82"/>
        <v>3010321.13</v>
      </c>
      <c r="F299" s="54">
        <f t="shared" si="81"/>
        <v>105.88686193263359</v>
      </c>
    </row>
    <row r="300" spans="1:6" ht="24" x14ac:dyDescent="0.2">
      <c r="A300" s="55">
        <v>711</v>
      </c>
      <c r="B300" s="87" t="s">
        <v>636</v>
      </c>
      <c r="C300" s="52" t="s">
        <v>637</v>
      </c>
      <c r="D300" s="53">
        <f t="shared" ref="D300:E300" si="83">SUM(D301:D303)</f>
        <v>837951</v>
      </c>
      <c r="E300" s="53">
        <f t="shared" si="83"/>
        <v>1005312.62</v>
      </c>
      <c r="F300" s="54">
        <f t="shared" si="81"/>
        <v>119.97272155531766</v>
      </c>
    </row>
    <row r="301" spans="1:6" ht="12.75" customHeight="1" x14ac:dyDescent="0.2">
      <c r="A301" s="55">
        <v>7111</v>
      </c>
      <c r="B301" s="87" t="s">
        <v>638</v>
      </c>
      <c r="C301" s="52" t="s">
        <v>639</v>
      </c>
      <c r="D301" s="244">
        <v>837951</v>
      </c>
      <c r="E301" s="244">
        <v>1005312.62</v>
      </c>
      <c r="F301" s="54">
        <f t="shared" si="81"/>
        <v>119.97272155531766</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2005009</v>
      </c>
      <c r="E304" s="53">
        <f t="shared" si="84"/>
        <v>2005008.51</v>
      </c>
      <c r="F304" s="54">
        <f t="shared" si="81"/>
        <v>99.999975561206952</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v>2005009</v>
      </c>
      <c r="E308" s="244">
        <v>2005008.51</v>
      </c>
      <c r="F308" s="54">
        <f t="shared" si="81"/>
        <v>99.999975561206952</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6892362</v>
      </c>
      <c r="E311" s="53">
        <f t="shared" si="85"/>
        <v>6065940.0100000007</v>
      </c>
      <c r="F311" s="54">
        <f t="shared" si="81"/>
        <v>88.009596855185507</v>
      </c>
    </row>
    <row r="312" spans="1:6" ht="12.75" customHeight="1" x14ac:dyDescent="0.2">
      <c r="A312" s="55">
        <v>721</v>
      </c>
      <c r="B312" s="87" t="s">
        <v>660</v>
      </c>
      <c r="C312" s="52" t="s">
        <v>661</v>
      </c>
      <c r="D312" s="53">
        <f t="shared" ref="D312:E312" si="86">SUM(D313:D316)</f>
        <v>6857270</v>
      </c>
      <c r="E312" s="53">
        <f t="shared" si="86"/>
        <v>6059761.6100000003</v>
      </c>
      <c r="F312" s="54">
        <f t="shared" si="81"/>
        <v>88.369884954216488</v>
      </c>
    </row>
    <row r="313" spans="1:6" ht="12.75" customHeight="1" x14ac:dyDescent="0.2">
      <c r="A313" s="55">
        <v>7211</v>
      </c>
      <c r="B313" s="87" t="s">
        <v>662</v>
      </c>
      <c r="C313" s="52" t="s">
        <v>663</v>
      </c>
      <c r="D313" s="244">
        <v>5168656</v>
      </c>
      <c r="E313" s="244">
        <v>6059761.6100000003</v>
      </c>
      <c r="F313" s="54">
        <f t="shared" si="81"/>
        <v>117.24056718032696</v>
      </c>
    </row>
    <row r="314" spans="1:6" ht="12.75" customHeight="1" x14ac:dyDescent="0.2">
      <c r="A314" s="55">
        <v>7212</v>
      </c>
      <c r="B314" s="87" t="s">
        <v>664</v>
      </c>
      <c r="C314" s="52" t="s">
        <v>665</v>
      </c>
      <c r="D314" s="244">
        <v>1688614</v>
      </c>
      <c r="E314" s="244"/>
      <c r="F314" s="54">
        <f t="shared" si="81"/>
        <v>0</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1184</v>
      </c>
      <c r="E317" s="53">
        <f t="shared" si="87"/>
        <v>0</v>
      </c>
      <c r="F317" s="54">
        <f t="shared" si="81"/>
        <v>0</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v>1184</v>
      </c>
      <c r="E324" s="244"/>
      <c r="F324" s="54">
        <f t="shared" si="81"/>
        <v>0</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33908</v>
      </c>
      <c r="E326" s="53">
        <f t="shared" si="88"/>
        <v>6178.4</v>
      </c>
      <c r="F326" s="54">
        <f t="shared" si="81"/>
        <v>18.22106877433054</v>
      </c>
    </row>
    <row r="327" spans="1:6" ht="12.75" customHeight="1" x14ac:dyDescent="0.2">
      <c r="A327" s="55">
        <v>7231</v>
      </c>
      <c r="B327" s="87" t="s">
        <v>690</v>
      </c>
      <c r="C327" s="52" t="s">
        <v>691</v>
      </c>
      <c r="D327" s="244">
        <v>26453</v>
      </c>
      <c r="E327" s="244">
        <v>6178.4</v>
      </c>
      <c r="F327" s="54">
        <f t="shared" si="81"/>
        <v>23.356141080406758</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v>7455</v>
      </c>
      <c r="E329" s="244"/>
      <c r="F329" s="54">
        <f t="shared" si="81"/>
        <v>0</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90451434</v>
      </c>
      <c r="E350" s="53">
        <f t="shared" si="95"/>
        <v>33628230.479999997</v>
      </c>
      <c r="F350" s="54">
        <f t="shared" si="81"/>
        <v>37.178217075032769</v>
      </c>
    </row>
    <row r="351" spans="1:6" ht="12.75" customHeight="1" x14ac:dyDescent="0.2">
      <c r="A351" s="55">
        <v>41</v>
      </c>
      <c r="B351" s="87" t="s">
        <v>738</v>
      </c>
      <c r="C351" s="52" t="s">
        <v>739</v>
      </c>
      <c r="D351" s="53">
        <f t="shared" ref="D351:E351" si="96">D352+D356</f>
        <v>193300</v>
      </c>
      <c r="E351" s="53">
        <f t="shared" si="96"/>
        <v>67200</v>
      </c>
      <c r="F351" s="54">
        <f t="shared" si="81"/>
        <v>34.764614588722189</v>
      </c>
    </row>
    <row r="352" spans="1:6" ht="12.75" customHeight="1" x14ac:dyDescent="0.2">
      <c r="A352" s="55">
        <v>411</v>
      </c>
      <c r="B352" s="87" t="s">
        <v>740</v>
      </c>
      <c r="C352" s="52" t="s">
        <v>741</v>
      </c>
      <c r="D352" s="53">
        <f t="shared" ref="D352:E352" si="97">SUM(D353:D355)</f>
        <v>193300</v>
      </c>
      <c r="E352" s="53">
        <f t="shared" si="97"/>
        <v>67200</v>
      </c>
      <c r="F352" s="54">
        <f t="shared" si="81"/>
        <v>34.764614588722189</v>
      </c>
    </row>
    <row r="353" spans="1:6" ht="12.75" customHeight="1" x14ac:dyDescent="0.2">
      <c r="A353" s="55">
        <v>4111</v>
      </c>
      <c r="B353" s="87" t="s">
        <v>638</v>
      </c>
      <c r="C353" s="52" t="s">
        <v>742</v>
      </c>
      <c r="D353" s="244">
        <v>193300</v>
      </c>
      <c r="E353" s="244">
        <v>67200</v>
      </c>
      <c r="F353" s="54">
        <f t="shared" si="81"/>
        <v>34.764614588722189</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90258134</v>
      </c>
      <c r="E363" s="53">
        <f t="shared" si="99"/>
        <v>33253030.25</v>
      </c>
      <c r="F363" s="54">
        <f t="shared" si="81"/>
        <v>36.842142393504389</v>
      </c>
    </row>
    <row r="364" spans="1:6" ht="12.75" customHeight="1" x14ac:dyDescent="0.2">
      <c r="A364" s="55">
        <v>421</v>
      </c>
      <c r="B364" s="87" t="s">
        <v>756</v>
      </c>
      <c r="C364" s="52" t="s">
        <v>757</v>
      </c>
      <c r="D364" s="53">
        <f t="shared" ref="D364:E364" si="100">SUM(D365:D368)</f>
        <v>85500531</v>
      </c>
      <c r="E364" s="53">
        <f t="shared" si="100"/>
        <v>31459543.809999999</v>
      </c>
      <c r="F364" s="54">
        <f t="shared" si="81"/>
        <v>36.794559568290872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57270980</v>
      </c>
      <c r="E366" s="244">
        <v>26438596.219999999</v>
      </c>
      <c r="F366" s="54">
        <f t="shared" si="81"/>
        <v>46.164036690135212</v>
      </c>
    </row>
    <row r="367" spans="1:6" ht="12.75" customHeight="1" x14ac:dyDescent="0.2">
      <c r="A367" s="55">
        <v>4213</v>
      </c>
      <c r="B367" s="87" t="s">
        <v>666</v>
      </c>
      <c r="C367" s="52" t="s">
        <v>760</v>
      </c>
      <c r="D367" s="244">
        <v>9095479</v>
      </c>
      <c r="E367" s="244">
        <v>970812.24</v>
      </c>
      <c r="F367" s="54">
        <f t="shared" si="81"/>
        <v>10.673569143527239</v>
      </c>
    </row>
    <row r="368" spans="1:6" ht="12.75" customHeight="1" x14ac:dyDescent="0.2">
      <c r="A368" s="55">
        <v>4214</v>
      </c>
      <c r="B368" s="87" t="s">
        <v>668</v>
      </c>
      <c r="C368" s="52" t="s">
        <v>761</v>
      </c>
      <c r="D368" s="244">
        <v>19134072</v>
      </c>
      <c r="E368" s="244">
        <v>4050135.35</v>
      </c>
      <c r="F368" s="54">
        <f t="shared" si="81"/>
        <v>21.167137606673585</v>
      </c>
    </row>
    <row r="369" spans="1:6" ht="12.75" customHeight="1" x14ac:dyDescent="0.2">
      <c r="A369" s="55">
        <v>422</v>
      </c>
      <c r="B369" s="87" t="s">
        <v>762</v>
      </c>
      <c r="C369" s="52" t="s">
        <v>763</v>
      </c>
      <c r="D369" s="53">
        <f t="shared" ref="D369:E369" si="101">SUM(D370:D377)</f>
        <v>3999533</v>
      </c>
      <c r="E369" s="53">
        <f t="shared" si="101"/>
        <v>1243923.94</v>
      </c>
      <c r="F369" s="54">
        <f t="shared" si="81"/>
        <v>31.101729626933945</v>
      </c>
    </row>
    <row r="370" spans="1:6" ht="12.75" customHeight="1" x14ac:dyDescent="0.2">
      <c r="A370" s="55">
        <v>4221</v>
      </c>
      <c r="B370" s="87" t="s">
        <v>672</v>
      </c>
      <c r="C370" s="52" t="s">
        <v>764</v>
      </c>
      <c r="D370" s="244">
        <v>77039</v>
      </c>
      <c r="E370" s="244">
        <v>480498.16</v>
      </c>
      <c r="F370" s="54">
        <f t="shared" si="81"/>
        <v>623.70768052544804</v>
      </c>
    </row>
    <row r="371" spans="1:6" ht="12.75" customHeight="1" x14ac:dyDescent="0.2">
      <c r="A371" s="55">
        <v>4222</v>
      </c>
      <c r="B371" s="87" t="s">
        <v>765</v>
      </c>
      <c r="C371" s="52" t="s">
        <v>766</v>
      </c>
      <c r="D371" s="244">
        <v>7420</v>
      </c>
      <c r="E371" s="244">
        <v>71512.399999999994</v>
      </c>
      <c r="F371" s="54">
        <f t="shared" si="81"/>
        <v>963.77897574123972</v>
      </c>
    </row>
    <row r="372" spans="1:6" ht="12.75" customHeight="1" x14ac:dyDescent="0.2">
      <c r="A372" s="55">
        <v>4223</v>
      </c>
      <c r="B372" s="87" t="s">
        <v>676</v>
      </c>
      <c r="C372" s="52" t="s">
        <v>767</v>
      </c>
      <c r="D372" s="244">
        <v>73460</v>
      </c>
      <c r="E372" s="244">
        <v>57600</v>
      </c>
      <c r="F372" s="54">
        <f t="shared" si="81"/>
        <v>78.410019057990738</v>
      </c>
    </row>
    <row r="373" spans="1:6" ht="12.75" customHeight="1" x14ac:dyDescent="0.2">
      <c r="A373" s="55">
        <v>4224</v>
      </c>
      <c r="B373" s="87" t="s">
        <v>678</v>
      </c>
      <c r="C373" s="52" t="s">
        <v>768</v>
      </c>
      <c r="D373" s="244">
        <v>27000</v>
      </c>
      <c r="E373" s="244"/>
      <c r="F373" s="54">
        <f t="shared" si="81"/>
        <v>0</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1072986</v>
      </c>
      <c r="E375" s="244">
        <v>274403.75</v>
      </c>
      <c r="F375" s="54">
        <f t="shared" si="81"/>
        <v>25.573842529166267</v>
      </c>
    </row>
    <row r="376" spans="1:6" ht="12.75" customHeight="1" x14ac:dyDescent="0.2">
      <c r="A376" s="55">
        <v>4227</v>
      </c>
      <c r="B376" s="234" t="s">
        <v>684</v>
      </c>
      <c r="C376" s="52" t="s">
        <v>771</v>
      </c>
      <c r="D376" s="244">
        <v>2741628</v>
      </c>
      <c r="E376" s="244">
        <v>359909.63</v>
      </c>
      <c r="F376" s="54">
        <f t="shared" si="81"/>
        <v>13.12758806081642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5320</v>
      </c>
      <c r="E383" s="53">
        <f t="shared" si="103"/>
        <v>0</v>
      </c>
      <c r="F383" s="54">
        <f t="shared" si="81"/>
        <v>0</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v>5320</v>
      </c>
      <c r="E385" s="244"/>
      <c r="F385" s="54">
        <f t="shared" si="81"/>
        <v>0</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752750</v>
      </c>
      <c r="E391" s="53">
        <f t="shared" si="105"/>
        <v>549562.5</v>
      </c>
      <c r="F391" s="54">
        <f t="shared" si="81"/>
        <v>73.007306542676858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752750</v>
      </c>
      <c r="E394" s="244">
        <v>549562.5</v>
      </c>
      <c r="F394" s="54">
        <f t="shared" si="81"/>
        <v>73.007306542676858</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308000.23</v>
      </c>
      <c r="F402" s="54" t="str">
        <f t="shared" si="81"/>
        <v>-</v>
      </c>
    </row>
    <row r="403" spans="1:6" ht="12.75" customHeight="1" x14ac:dyDescent="0.2">
      <c r="A403" s="55">
        <v>451</v>
      </c>
      <c r="B403" s="87" t="s">
        <v>809</v>
      </c>
      <c r="C403" s="52" t="s">
        <v>810</v>
      </c>
      <c r="D403" s="244"/>
      <c r="E403" s="244">
        <v>308000.23</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80716112</v>
      </c>
      <c r="E408" s="53">
        <f t="shared" si="111"/>
        <v>24551969.339999996</v>
      </c>
      <c r="F408" s="54">
        <f t="shared" si="81"/>
        <v>30.417680846669121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105327268</v>
      </c>
      <c r="E410" s="244">
        <v>146845142.09999999</v>
      </c>
      <c r="F410" s="54">
        <f t="shared" si="81"/>
        <v>139.41797303619418</v>
      </c>
    </row>
    <row r="411" spans="1:6" ht="12.75" customHeight="1" x14ac:dyDescent="0.2">
      <c r="A411" s="55">
        <v>97</v>
      </c>
      <c r="B411" s="87" t="s">
        <v>825</v>
      </c>
      <c r="C411" s="52" t="s">
        <v>826</v>
      </c>
      <c r="D411" s="244">
        <v>2912873</v>
      </c>
      <c r="E411" s="244">
        <v>1981829.88</v>
      </c>
      <c r="F411" s="54">
        <f t="shared" si="81"/>
        <v>68.036947714507292</v>
      </c>
    </row>
    <row r="412" spans="1:6" ht="12.75" customHeight="1" x14ac:dyDescent="0.2">
      <c r="A412" s="55" t="s">
        <v>606</v>
      </c>
      <c r="B412" s="87" t="s">
        <v>827</v>
      </c>
      <c r="C412" s="52" t="s">
        <v>828</v>
      </c>
      <c r="D412" s="53">
        <f>D6+D298</f>
        <v>175466559</v>
      </c>
      <c r="E412" s="53">
        <f>E6+E298</f>
        <v>194663457.02999997</v>
      </c>
      <c r="F412" s="54">
        <f t="shared" si="81"/>
        <v>110.94048811317943</v>
      </c>
    </row>
    <row r="413" spans="1:6" ht="12.75" customHeight="1" x14ac:dyDescent="0.2">
      <c r="A413" s="55" t="s">
        <v>606</v>
      </c>
      <c r="B413" s="87" t="s">
        <v>829</v>
      </c>
      <c r="C413" s="52" t="s">
        <v>830</v>
      </c>
      <c r="D413" s="53">
        <f t="shared" ref="D413:E413" si="112">D289+D350</f>
        <v>219118515</v>
      </c>
      <c r="E413" s="53">
        <f t="shared" si="112"/>
        <v>157819540.41</v>
      </c>
      <c r="F413" s="54">
        <f t="shared" si="81"/>
        <v>72.024739858245198</v>
      </c>
    </row>
    <row r="414" spans="1:6" ht="12.75" customHeight="1" x14ac:dyDescent="0.2">
      <c r="A414" s="55" t="s">
        <v>606</v>
      </c>
      <c r="B414" s="87" t="s">
        <v>831</v>
      </c>
      <c r="C414" s="52" t="s">
        <v>832</v>
      </c>
      <c r="D414" s="53">
        <f t="shared" ref="D414:E414" si="113">IF(D412&gt;=D413,D412-D413,0)</f>
        <v>0</v>
      </c>
      <c r="E414" s="53">
        <f t="shared" si="113"/>
        <v>36843916.619999975</v>
      </c>
      <c r="F414" s="54" t="str">
        <f t="shared" si="81"/>
        <v>-</v>
      </c>
    </row>
    <row r="415" spans="1:6" ht="12.75" customHeight="1" x14ac:dyDescent="0.2">
      <c r="A415" s="55" t="s">
        <v>606</v>
      </c>
      <c r="B415" s="87" t="s">
        <v>833</v>
      </c>
      <c r="C415" s="52" t="s">
        <v>834</v>
      </c>
      <c r="D415" s="53">
        <f t="shared" ref="D415:E415" si="114">IF(D413&gt;=D412,D413-D412,0)</f>
        <v>43651956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71532950</v>
      </c>
      <c r="E416" s="53">
        <f t="shared" si="115"/>
        <v>27710311.789999992</v>
      </c>
      <c r="F416" s="54">
        <f t="shared" si="81"/>
        <v>38.737828916604158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75034639</v>
      </c>
      <c r="E418" s="64">
        <f t="shared" si="117"/>
        <v>72347500.810000002</v>
      </c>
      <c r="F418" s="59">
        <f t="shared" si="81"/>
        <v>96.418803067740484</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313693</v>
      </c>
      <c r="E528" s="53">
        <f t="shared" si="148"/>
        <v>1842963.83</v>
      </c>
      <c r="F528" s="54">
        <f t="shared" si="119"/>
        <v>587.50556435750877</v>
      </c>
    </row>
    <row r="529" spans="1:6" ht="24" x14ac:dyDescent="0.2">
      <c r="A529" s="55">
        <v>51</v>
      </c>
      <c r="B529" s="87" t="s">
        <v>1062</v>
      </c>
      <c r="C529" s="52" t="s">
        <v>1063</v>
      </c>
      <c r="D529" s="53">
        <f t="shared" ref="D529:E529" si="149">D530+D535+D538+D542+D543+D550+D555+D563</f>
        <v>150000</v>
      </c>
      <c r="E529" s="53">
        <f t="shared" si="149"/>
        <v>1677940.79</v>
      </c>
      <c r="F529" s="54">
        <f t="shared" si="119"/>
        <v>1118.6271933333335</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1677940.79</v>
      </c>
      <c r="F535" s="54" t="str">
        <f t="shared" si="119"/>
        <v>-</v>
      </c>
    </row>
    <row r="536" spans="1:6" ht="24" x14ac:dyDescent="0.2">
      <c r="A536" s="55">
        <v>5121</v>
      </c>
      <c r="B536" s="87" t="s">
        <v>1076</v>
      </c>
      <c r="C536" s="52" t="s">
        <v>1077</v>
      </c>
      <c r="D536" s="244"/>
      <c r="E536" s="244">
        <v>1677940.79</v>
      </c>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150000</v>
      </c>
      <c r="E563" s="53">
        <f t="shared" si="156"/>
        <v>0</v>
      </c>
      <c r="F563" s="54">
        <f t="shared" si="119"/>
        <v>0</v>
      </c>
    </row>
    <row r="564" spans="1:6" ht="12.75" customHeight="1" x14ac:dyDescent="0.2">
      <c r="A564" s="55" t="s">
        <v>1132</v>
      </c>
      <c r="B564" s="87" t="s">
        <v>1133</v>
      </c>
      <c r="C564" s="52" t="s">
        <v>1132</v>
      </c>
      <c r="D564" s="244">
        <v>150000</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163693</v>
      </c>
      <c r="E593" s="53">
        <f t="shared" si="167"/>
        <v>165023.04000000001</v>
      </c>
      <c r="F593" s="54">
        <f t="shared" si="119"/>
        <v>100.81252099967624</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163693</v>
      </c>
      <c r="E603" s="53">
        <f t="shared" si="170"/>
        <v>165023.04000000001</v>
      </c>
      <c r="F603" s="54">
        <f t="shared" si="119"/>
        <v>100.81252099967624</v>
      </c>
    </row>
    <row r="604" spans="1:6" ht="12.75" customHeight="1" x14ac:dyDescent="0.2">
      <c r="A604" s="55">
        <v>5431</v>
      </c>
      <c r="B604" s="87" t="s">
        <v>1203</v>
      </c>
      <c r="C604" s="52" t="s">
        <v>1204</v>
      </c>
      <c r="D604" s="244">
        <v>163693</v>
      </c>
      <c r="E604" s="244">
        <v>165023.04000000001</v>
      </c>
      <c r="F604" s="54">
        <f t="shared" si="119"/>
        <v>100.81252099967624</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313693</v>
      </c>
      <c r="E636" s="53">
        <f t="shared" si="179"/>
        <v>1842963.83</v>
      </c>
      <c r="F636" s="54">
        <f t="shared" si="119"/>
        <v>587.50556435750877</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2758859</v>
      </c>
      <c r="E638" s="244">
        <v>3072552.77</v>
      </c>
      <c r="F638" s="54">
        <f t="shared" si="119"/>
        <v>111.37041690061</v>
      </c>
    </row>
    <row r="639" spans="1:6" ht="12.75" customHeight="1" x14ac:dyDescent="0.2">
      <c r="A639" s="55" t="s">
        <v>606</v>
      </c>
      <c r="B639" s="87" t="s">
        <v>1273</v>
      </c>
      <c r="C639" s="52" t="s">
        <v>1274</v>
      </c>
      <c r="D639" s="53">
        <f t="shared" ref="D639:E639" si="180">D412+D420</f>
        <v>175466559</v>
      </c>
      <c r="E639" s="53">
        <f t="shared" si="180"/>
        <v>194663457.02999997</v>
      </c>
      <c r="F639" s="54">
        <f t="shared" si="119"/>
        <v>110.94048811317943</v>
      </c>
    </row>
    <row r="640" spans="1:6" ht="12.75" customHeight="1" x14ac:dyDescent="0.2">
      <c r="A640" s="55" t="s">
        <v>606</v>
      </c>
      <c r="B640" s="87" t="s">
        <v>1275</v>
      </c>
      <c r="C640" s="52" t="s">
        <v>1276</v>
      </c>
      <c r="D640" s="53">
        <f t="shared" ref="D640:E640" si="181">D413+D528</f>
        <v>219432208</v>
      </c>
      <c r="E640" s="53">
        <f t="shared" si="181"/>
        <v>159662504.24000001</v>
      </c>
      <c r="F640" s="54">
        <f t="shared" si="119"/>
        <v>72.76165413237787</v>
      </c>
    </row>
    <row r="641" spans="1:6" ht="12.75" customHeight="1" x14ac:dyDescent="0.2">
      <c r="A641" s="55" t="s">
        <v>606</v>
      </c>
      <c r="B641" s="87" t="s">
        <v>1277</v>
      </c>
      <c r="C641" s="52" t="s">
        <v>1278</v>
      </c>
      <c r="D641" s="53">
        <f t="shared" ref="D641:E641" si="182">IF(D639&gt;=D640,D639-D640,0)</f>
        <v>0</v>
      </c>
      <c r="E641" s="53">
        <f t="shared" si="182"/>
        <v>35000952.789999962</v>
      </c>
      <c r="F641" s="54" t="str">
        <f t="shared" si="119"/>
        <v>-</v>
      </c>
    </row>
    <row r="642" spans="1:6" ht="12.75" customHeight="1" x14ac:dyDescent="0.2">
      <c r="A642" s="55" t="s">
        <v>606</v>
      </c>
      <c r="B642" s="87" t="s">
        <v>1279</v>
      </c>
      <c r="C642" s="52" t="s">
        <v>1280</v>
      </c>
      <c r="D642" s="53">
        <f t="shared" ref="D642:E642" si="183">IF(D640&gt;=D639,D640-D639,0)</f>
        <v>43965649</v>
      </c>
      <c r="E642" s="53">
        <f t="shared" si="183"/>
        <v>0</v>
      </c>
      <c r="F642" s="54">
        <f t="shared" si="119"/>
        <v>0</v>
      </c>
    </row>
    <row r="643" spans="1:6" ht="24" x14ac:dyDescent="0.2">
      <c r="A643" s="62" t="s">
        <v>1281</v>
      </c>
      <c r="B643" s="87" t="s">
        <v>1282</v>
      </c>
      <c r="C643" s="63" t="s">
        <v>1281</v>
      </c>
      <c r="D643" s="53">
        <f t="shared" ref="D643:E643" si="184">IF(D416-D417+D637-D638&gt;=0,D416-D417+D637-D638,0)</f>
        <v>68774091</v>
      </c>
      <c r="E643" s="53">
        <f t="shared" si="184"/>
        <v>24637759.019999992</v>
      </c>
      <c r="F643" s="54">
        <f t="shared" si="119"/>
        <v>35.824187076496571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24808442</v>
      </c>
      <c r="E645" s="53">
        <f t="shared" si="186"/>
        <v>59638711.809999958</v>
      </c>
      <c r="F645" s="54">
        <f t="shared" si="119"/>
        <v>240.39684479178482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75770707</v>
      </c>
      <c r="E649" s="244">
        <v>38644493.130000003</v>
      </c>
      <c r="F649" s="54">
        <f t="shared" ref="F649:F724" si="188">IF(D649&lt;&gt;0,IF(E649/D649&gt;=100,"&gt;&gt;100",E649/D649*100),"-")</f>
        <v>51.001890651488843</v>
      </c>
    </row>
    <row r="650" spans="1:6" ht="12.75" customHeight="1" x14ac:dyDescent="0.2">
      <c r="A650" s="55" t="s">
        <v>1294</v>
      </c>
      <c r="B650" s="87" t="s">
        <v>1295</v>
      </c>
      <c r="C650" s="52" t="s">
        <v>1294</v>
      </c>
      <c r="D650" s="244">
        <v>208915751</v>
      </c>
      <c r="E650" s="244">
        <v>241957062.36000001</v>
      </c>
      <c r="F650" s="54">
        <f t="shared" si="188"/>
        <v>115.81561524291197</v>
      </c>
    </row>
    <row r="651" spans="1:6" ht="12.75" customHeight="1" x14ac:dyDescent="0.2">
      <c r="A651" s="55" t="s">
        <v>1296</v>
      </c>
      <c r="B651" s="87" t="s">
        <v>1297</v>
      </c>
      <c r="C651" s="52" t="s">
        <v>1296</v>
      </c>
      <c r="D651" s="244">
        <v>246041965</v>
      </c>
      <c r="E651" s="244">
        <v>215214825.94</v>
      </c>
      <c r="F651" s="54">
        <f t="shared" si="188"/>
        <v>87.470780011044042</v>
      </c>
    </row>
    <row r="652" spans="1:6" ht="24" x14ac:dyDescent="0.2">
      <c r="A652" s="55">
        <v>11</v>
      </c>
      <c r="B652" s="87" t="s">
        <v>1298</v>
      </c>
      <c r="C652" s="52" t="s">
        <v>1299</v>
      </c>
      <c r="D652" s="53">
        <f t="shared" ref="D652:E652" si="189">+D649+D650-D651</f>
        <v>38644493</v>
      </c>
      <c r="E652" s="53">
        <f t="shared" si="189"/>
        <v>65386729.550000012</v>
      </c>
      <c r="F652" s="54">
        <f t="shared" si="188"/>
        <v>169.20064017918418</v>
      </c>
    </row>
    <row r="653" spans="1:6" ht="24" x14ac:dyDescent="0.2">
      <c r="A653" s="55" t="s">
        <v>606</v>
      </c>
      <c r="B653" s="87" t="s">
        <v>1300</v>
      </c>
      <c r="C653" s="52" t="s">
        <v>1301</v>
      </c>
      <c r="D653" s="264">
        <v>82</v>
      </c>
      <c r="E653" s="264">
        <v>99</v>
      </c>
      <c r="F653" s="54">
        <f t="shared" si="188"/>
        <v>120.73170731707317</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76</v>
      </c>
      <c r="E655" s="264">
        <v>93</v>
      </c>
      <c r="F655" s="54">
        <f t="shared" si="188"/>
        <v>122.36842105263158</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581828</v>
      </c>
      <c r="E657" s="244">
        <v>787730.59</v>
      </c>
      <c r="F657" s="54">
        <f t="shared" si="188"/>
        <v>135.38891046838583</v>
      </c>
    </row>
    <row r="658" spans="1:6" ht="12.75" customHeight="1" x14ac:dyDescent="0.2">
      <c r="A658" s="55">
        <v>61315</v>
      </c>
      <c r="B658" s="87" t="s">
        <v>1311</v>
      </c>
      <c r="C658" s="52" t="s">
        <v>1312</v>
      </c>
      <c r="D658" s="244">
        <v>9911</v>
      </c>
      <c r="E658" s="244">
        <v>30289.61</v>
      </c>
      <c r="F658" s="54">
        <f t="shared" si="188"/>
        <v>305.61608313994554</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6337</v>
      </c>
      <c r="E660" s="244">
        <v>1162.76</v>
      </c>
      <c r="F660" s="54">
        <f t="shared" si="188"/>
        <v>18.348745463152909</v>
      </c>
    </row>
    <row r="661" spans="1:6" ht="12.75" customHeight="1" x14ac:dyDescent="0.2">
      <c r="A661" s="55">
        <v>63311</v>
      </c>
      <c r="B661" s="87" t="s">
        <v>1317</v>
      </c>
      <c r="C661" s="52" t="s">
        <v>1318</v>
      </c>
      <c r="D661" s="244">
        <v>53112708</v>
      </c>
      <c r="E661" s="244">
        <v>53310583.859999999</v>
      </c>
      <c r="F661" s="54">
        <f t="shared" si="188"/>
        <v>100.37255840918525</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v>279900</v>
      </c>
      <c r="E663" s="244">
        <v>196500</v>
      </c>
      <c r="F663" s="54">
        <f t="shared" si="188"/>
        <v>70.20364415862808</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24144961</v>
      </c>
      <c r="E665" s="244">
        <v>21445525.949999999</v>
      </c>
      <c r="F665" s="54">
        <f t="shared" si="188"/>
        <v>88.819882334868964</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1188304</v>
      </c>
      <c r="E669" s="244">
        <v>361844.87</v>
      </c>
      <c r="F669" s="54">
        <f t="shared" si="188"/>
        <v>30.450530335671676</v>
      </c>
    </row>
    <row r="670" spans="1:6" ht="12.75" customHeight="1" x14ac:dyDescent="0.2">
      <c r="A670" s="55">
        <v>63415</v>
      </c>
      <c r="B670" s="87" t="s">
        <v>1335</v>
      </c>
      <c r="C670" s="52" t="s">
        <v>1336</v>
      </c>
      <c r="D670" s="244"/>
      <c r="E670" s="244">
        <v>495993.25</v>
      </c>
      <c r="F670" s="54" t="str">
        <f t="shared" si="188"/>
        <v>-</v>
      </c>
    </row>
    <row r="671" spans="1:6" ht="24" x14ac:dyDescent="0.2">
      <c r="A671" s="55">
        <v>63416</v>
      </c>
      <c r="B671" s="234" t="s">
        <v>1337</v>
      </c>
      <c r="C671" s="52" t="s">
        <v>1338</v>
      </c>
      <c r="D671" s="244">
        <v>1508877</v>
      </c>
      <c r="E671" s="244">
        <v>1547198.57</v>
      </c>
      <c r="F671" s="54">
        <f t="shared" si="188"/>
        <v>102.53974114523584</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51300</v>
      </c>
      <c r="E673" s="244">
        <v>565375</v>
      </c>
      <c r="F673" s="54">
        <f t="shared" si="188"/>
        <v>1102.0955165692008</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434709</v>
      </c>
      <c r="E694" s="244">
        <v>797153.58</v>
      </c>
      <c r="F694" s="54">
        <f t="shared" si="188"/>
        <v>183.37636901927493</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29819181</v>
      </c>
      <c r="E698" s="244">
        <v>40958469.32</v>
      </c>
      <c r="F698" s="54">
        <f t="shared" si="188"/>
        <v>137.35611759424245</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700</v>
      </c>
      <c r="E712" s="244">
        <v>161819.98000000001</v>
      </c>
      <c r="F712" s="54" t="str">
        <f t="shared" si="188"/>
        <v>&gt;&gt;100</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24000</v>
      </c>
      <c r="E716" s="244">
        <v>10000</v>
      </c>
      <c r="F716" s="54">
        <f t="shared" si="188"/>
        <v>41.666666666666671</v>
      </c>
    </row>
    <row r="717" spans="1:6" ht="12.75" customHeight="1" x14ac:dyDescent="0.2">
      <c r="A717" s="55">
        <v>31215</v>
      </c>
      <c r="B717" s="87" t="s">
        <v>1411</v>
      </c>
      <c r="C717" s="52" t="s">
        <v>1412</v>
      </c>
      <c r="D717" s="244">
        <v>9000</v>
      </c>
      <c r="E717" s="244">
        <v>12000</v>
      </c>
      <c r="F717" s="54">
        <f t="shared" si="188"/>
        <v>133.33333333333331</v>
      </c>
    </row>
    <row r="718" spans="1:6" ht="12.75" customHeight="1" x14ac:dyDescent="0.2">
      <c r="A718" s="55">
        <v>32121</v>
      </c>
      <c r="B718" s="87" t="s">
        <v>1413</v>
      </c>
      <c r="C718" s="52" t="s">
        <v>1414</v>
      </c>
      <c r="D718" s="244">
        <v>269836</v>
      </c>
      <c r="E718" s="244">
        <v>103174</v>
      </c>
      <c r="F718" s="54">
        <f t="shared" si="188"/>
        <v>38.23581731125573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62034</v>
      </c>
      <c r="E720" s="244">
        <v>82270.899999999994</v>
      </c>
      <c r="F720" s="54">
        <f t="shared" si="188"/>
        <v>132.62227165747817</v>
      </c>
    </row>
    <row r="721" spans="1:6" ht="12.75" customHeight="1" x14ac:dyDescent="0.2">
      <c r="A721" s="55" t="s">
        <v>1419</v>
      </c>
      <c r="B721" s="87" t="s">
        <v>1420</v>
      </c>
      <c r="C721" s="52" t="s">
        <v>1419</v>
      </c>
      <c r="D721" s="244">
        <v>49252</v>
      </c>
      <c r="E721" s="244">
        <v>45609.32</v>
      </c>
      <c r="F721" s="54">
        <f t="shared" si="188"/>
        <v>92.60399577682125</v>
      </c>
    </row>
    <row r="722" spans="1:6" ht="12.75" customHeight="1" x14ac:dyDescent="0.2">
      <c r="A722" s="55" t="s">
        <v>1421</v>
      </c>
      <c r="B722" s="87" t="s">
        <v>1422</v>
      </c>
      <c r="C722" s="52" t="s">
        <v>1421</v>
      </c>
      <c r="D722" s="244">
        <v>103481</v>
      </c>
      <c r="E722" s="244">
        <v>40045.870000000003</v>
      </c>
      <c r="F722" s="54">
        <f t="shared" si="188"/>
        <v>38.69876595703559</v>
      </c>
    </row>
    <row r="723" spans="1:6" ht="12.75" customHeight="1" x14ac:dyDescent="0.2">
      <c r="A723" s="55" t="s">
        <v>1423</v>
      </c>
      <c r="B723" s="87" t="s">
        <v>1424</v>
      </c>
      <c r="C723" s="52" t="s">
        <v>1423</v>
      </c>
      <c r="D723" s="244">
        <v>49124</v>
      </c>
      <c r="E723" s="244">
        <v>90738.08</v>
      </c>
      <c r="F723" s="54">
        <f t="shared" si="188"/>
        <v>184.71231984366094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308764</v>
      </c>
      <c r="E725" s="244">
        <v>306896.88</v>
      </c>
      <c r="F725" s="54">
        <f t="shared" ref="F725:F979" si="190">IF(D725&lt;&gt;0,IF(E725/D725&gt;=100,"&gt;&gt;100",E725/D725*100),"-")</f>
        <v>99.395292197276888</v>
      </c>
    </row>
    <row r="726" spans="1:6" ht="12.75" customHeight="1" x14ac:dyDescent="0.2">
      <c r="A726" s="55" t="s">
        <v>1429</v>
      </c>
      <c r="B726" s="87" t="s">
        <v>1430</v>
      </c>
      <c r="C726" s="52" t="s">
        <v>1429</v>
      </c>
      <c r="D726" s="244">
        <v>17280</v>
      </c>
      <c r="E726" s="244">
        <v>17280</v>
      </c>
      <c r="F726" s="54">
        <f t="shared" si="190"/>
        <v>100</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1000000</v>
      </c>
      <c r="E759" s="244">
        <v>1000000</v>
      </c>
      <c r="F759" s="54">
        <f t="shared" si="190"/>
        <v>100</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v>898199</v>
      </c>
      <c r="E768" s="244">
        <v>2650742.5499999998</v>
      </c>
      <c r="F768" s="54">
        <f t="shared" si="190"/>
        <v>295.11751293421611</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3806962</v>
      </c>
      <c r="E816" s="244">
        <v>3142168.5</v>
      </c>
      <c r="F816" s="54">
        <f t="shared" si="190"/>
        <v>82.537427481545649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1560250</v>
      </c>
      <c r="E819" s="244">
        <v>1758341.75</v>
      </c>
      <c r="F819" s="54">
        <f t="shared" si="190"/>
        <v>112.69615446242589</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792000</v>
      </c>
      <c r="E821" s="244">
        <v>1367000</v>
      </c>
      <c r="F821" s="54">
        <f t="shared" si="190"/>
        <v>172.6010101010101</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102213</v>
      </c>
      <c r="E823" s="244">
        <v>126727.29</v>
      </c>
      <c r="F823" s="54">
        <f t="shared" si="190"/>
        <v>123.9835343840803</v>
      </c>
    </row>
    <row r="824" spans="1:6" ht="12.75" customHeight="1" x14ac:dyDescent="0.2">
      <c r="A824" s="55">
        <v>37221</v>
      </c>
      <c r="B824" s="87" t="s">
        <v>1625</v>
      </c>
      <c r="C824" s="52" t="s">
        <v>1626</v>
      </c>
      <c r="D824" s="244">
        <v>539022</v>
      </c>
      <c r="E824" s="244">
        <v>455738.7</v>
      </c>
      <c r="F824" s="54">
        <f t="shared" si="190"/>
        <v>84.549183521266286</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v>580854.13</v>
      </c>
      <c r="F828" s="54" t="str">
        <f t="shared" si="190"/>
        <v>-</v>
      </c>
    </row>
    <row r="829" spans="1:6" ht="12.75" customHeight="1" x14ac:dyDescent="0.2">
      <c r="A829" s="55">
        <v>38117</v>
      </c>
      <c r="B829" s="87" t="s">
        <v>1634</v>
      </c>
      <c r="C829" s="52" t="s">
        <v>1635</v>
      </c>
      <c r="D829" s="244">
        <v>205800</v>
      </c>
      <c r="E829" s="244">
        <v>178882.81</v>
      </c>
      <c r="F829" s="54">
        <f t="shared" si="190"/>
        <v>86.920704567541293</v>
      </c>
    </row>
    <row r="830" spans="1:6" ht="12.75" customHeight="1" x14ac:dyDescent="0.2">
      <c r="A830" s="55">
        <v>38612</v>
      </c>
      <c r="B830" s="87" t="s">
        <v>1636</v>
      </c>
      <c r="C830" s="52" t="s">
        <v>1637</v>
      </c>
      <c r="D830" s="244">
        <v>1118236</v>
      </c>
      <c r="E830" s="244">
        <v>1185768.1299999999</v>
      </c>
      <c r="F830" s="54">
        <f t="shared" si="190"/>
        <v>106.03916615097349</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v>163693</v>
      </c>
      <c r="E952" s="244">
        <v>165023.04000000001</v>
      </c>
      <c r="F952" s="54">
        <f t="shared" si="190"/>
        <v>100.81252099967624</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50" sqref="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970297925</v>
      </c>
      <c r="E6" s="231">
        <f t="shared" si="0"/>
        <v>1003543325.4300001</v>
      </c>
      <c r="F6" s="232">
        <f t="shared" ref="F6:F260" si="1">IF(D6&gt;0,IF(E6/D6&gt;=100,"&gt;&gt;100",E6/D6*100),"-")</f>
        <v>103.42630851550054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745935234</v>
      </c>
      <c r="E7" s="106">
        <f t="shared" si="2"/>
        <v>753665580.2700001</v>
      </c>
      <c r="F7" s="95">
        <f t="shared" si="1"/>
        <v>101.03632941811141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228356173</v>
      </c>
      <c r="E8" s="106">
        <f>E9+E10-E11</f>
        <v>232369408.30000001</v>
      </c>
      <c r="F8" s="95">
        <f t="shared" si="1"/>
        <v>101.75744550597281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228356173</v>
      </c>
      <c r="E9" s="249">
        <v>232369408.30000001</v>
      </c>
      <c r="F9" s="95">
        <f t="shared" si="1"/>
        <v>101.75744550597281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437613124</v>
      </c>
      <c r="E12" s="106">
        <f t="shared" si="3"/>
        <v>496849258.74000007</v>
      </c>
      <c r="F12" s="95">
        <f t="shared" si="1"/>
        <v>113.53618790006857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409473247</v>
      </c>
      <c r="E13" s="106">
        <f t="shared" si="4"/>
        <v>465014072.04000008</v>
      </c>
      <c r="F13" s="95">
        <f t="shared" si="1"/>
        <v>113.56396918404783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3069042</v>
      </c>
      <c r="E14" s="249">
        <v>3777950.12</v>
      </c>
      <c r="F14" s="95">
        <f t="shared" si="1"/>
        <v>123.09867769812209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275942789</v>
      </c>
      <c r="E15" s="249">
        <v>350758080.12</v>
      </c>
      <c r="F15" s="95">
        <f t="shared" si="1"/>
        <v>127.11260960691384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456590978</v>
      </c>
      <c r="E16" s="249">
        <v>459094343.69999999</v>
      </c>
      <c r="F16" s="95">
        <f t="shared" si="1"/>
        <v>100.54827314174395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180013802</v>
      </c>
      <c r="E17" s="249">
        <v>180012614.83000001</v>
      </c>
      <c r="F17" s="95">
        <f t="shared" si="1"/>
        <v>99.999340511679208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506143364</v>
      </c>
      <c r="E18" s="249">
        <v>528628916.73000002</v>
      </c>
      <c r="F18" s="95">
        <f t="shared" si="1"/>
        <v>104.44252643209605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5149725</v>
      </c>
      <c r="E19" s="106">
        <f t="shared" si="5"/>
        <v>8082815.3099999968</v>
      </c>
      <c r="F19" s="95">
        <f t="shared" si="1"/>
        <v>156.95625125613498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3869846</v>
      </c>
      <c r="E20" s="249">
        <v>4179922.48</v>
      </c>
      <c r="F20" s="95">
        <f t="shared" si="1"/>
        <v>108.01263099358476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275413</v>
      </c>
      <c r="E21" s="249">
        <v>368354.99</v>
      </c>
      <c r="F21" s="95">
        <f t="shared" si="1"/>
        <v>133.74640630616565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883211</v>
      </c>
      <c r="E22" s="249">
        <v>938640.88</v>
      </c>
      <c r="F22" s="95">
        <f t="shared" si="1"/>
        <v>106.27594991457308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693377</v>
      </c>
      <c r="E23" s="249">
        <v>693376.88</v>
      </c>
      <c r="F23" s="95">
        <f t="shared" si="1"/>
        <v>99.999982693397669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4836</v>
      </c>
      <c r="E24" s="249">
        <v>4835.66</v>
      </c>
      <c r="F24" s="95">
        <f t="shared" si="1"/>
        <v>99.992969396195193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4195633</v>
      </c>
      <c r="E25" s="249">
        <v>4901886.76</v>
      </c>
      <c r="F25" s="95">
        <f t="shared" si="1"/>
        <v>116.83306809723348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6486459</v>
      </c>
      <c r="E26" s="249">
        <v>10121559.220000001</v>
      </c>
      <c r="F26" s="95">
        <f t="shared" si="1"/>
        <v>156.04136586695455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11259050</v>
      </c>
      <c r="E28" s="249">
        <v>13125761.560000001</v>
      </c>
      <c r="F28" s="95">
        <f t="shared" si="1"/>
        <v>116.57965423370533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299752</v>
      </c>
      <c r="E29" s="106">
        <f t="shared" si="6"/>
        <v>187533.75</v>
      </c>
      <c r="F29" s="95">
        <f t="shared" si="1"/>
        <v>62.562968720809195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2639861</v>
      </c>
      <c r="E30" s="249">
        <v>2609864.33</v>
      </c>
      <c r="F30" s="95">
        <f t="shared" si="1"/>
        <v>98.863702672224036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7822844</v>
      </c>
      <c r="E32" s="249">
        <v>7822843.7599999998</v>
      </c>
      <c r="F32" s="95">
        <f t="shared" si="1"/>
        <v>99.999996932062047</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10162953</v>
      </c>
      <c r="E34" s="249">
        <v>10245174.34</v>
      </c>
      <c r="F34" s="95">
        <f t="shared" si="1"/>
        <v>100.80903001322548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78436</v>
      </c>
      <c r="E35" s="106">
        <f t="shared" si="7"/>
        <v>79093.149999999994</v>
      </c>
      <c r="F35" s="95">
        <f t="shared" si="1"/>
        <v>100.83781681880768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11938</v>
      </c>
      <c r="E37" s="249">
        <v>11937.67</v>
      </c>
      <c r="F37" s="95">
        <f t="shared" si="1"/>
        <v>99.997235717875682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67155</v>
      </c>
      <c r="E39" s="249">
        <v>67155.48</v>
      </c>
      <c r="F39" s="95">
        <f t="shared" si="1"/>
        <v>100.00071476435113</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657</v>
      </c>
      <c r="E40" s="249">
        <v>0</v>
      </c>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22611964</v>
      </c>
      <c r="E45" s="106">
        <f t="shared" si="9"/>
        <v>23485744.489999998</v>
      </c>
      <c r="F45" s="95">
        <f t="shared" si="1"/>
        <v>103.86423970071772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540144</v>
      </c>
      <c r="E47" s="249">
        <v>443443.56</v>
      </c>
      <c r="F47" s="95">
        <f t="shared" si="1"/>
        <v>82.097285168399537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22611964</v>
      </c>
      <c r="E48" s="249">
        <v>23485744.489999998</v>
      </c>
      <c r="F48" s="95">
        <f t="shared" si="1"/>
        <v>103.86423970071772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540144</v>
      </c>
      <c r="E50" s="249">
        <v>443443.56</v>
      </c>
      <c r="F50" s="95">
        <f t="shared" si="1"/>
        <v>82.097285168399537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184941</v>
      </c>
      <c r="E54" s="249">
        <v>184422.52</v>
      </c>
      <c r="F54" s="95">
        <f t="shared" si="1"/>
        <v>99.71965113198263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184941</v>
      </c>
      <c r="E55" s="249">
        <v>184422.52</v>
      </c>
      <c r="F55" s="95">
        <f t="shared" si="1"/>
        <v>99.71965113198263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79965937</v>
      </c>
      <c r="E56" s="106">
        <f t="shared" si="11"/>
        <v>24446913.23</v>
      </c>
      <c r="F56" s="95">
        <f t="shared" si="1"/>
        <v>30.571658567572342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73466803</v>
      </c>
      <c r="E57" s="249">
        <v>21643183.629999999</v>
      </c>
      <c r="F57" s="95">
        <f t="shared" si="1"/>
        <v>29.45981415578952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3481667</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2767592</v>
      </c>
      <c r="E59" s="249">
        <v>2767592.1</v>
      </c>
      <c r="F59" s="95">
        <f t="shared" si="1"/>
        <v>100.00000361324935</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249875</v>
      </c>
      <c r="E62" s="249">
        <v>36137.5</v>
      </c>
      <c r="F62" s="95">
        <f t="shared" si="1"/>
        <v>14.462231115557778</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224362691</v>
      </c>
      <c r="E68" s="106">
        <f t="shared" si="13"/>
        <v>249877745.16</v>
      </c>
      <c r="F68" s="95">
        <f t="shared" si="1"/>
        <v>111.37223575197714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38644493</v>
      </c>
      <c r="E69" s="106">
        <f t="shared" si="14"/>
        <v>65386729.550000004</v>
      </c>
      <c r="F69" s="95">
        <f t="shared" si="1"/>
        <v>169.20064017918415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32780872</v>
      </c>
      <c r="E70" s="106">
        <f t="shared" si="15"/>
        <v>48976395.700000003</v>
      </c>
      <c r="F70" s="95">
        <f t="shared" si="1"/>
        <v>149.40540843452854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32780872</v>
      </c>
      <c r="E72" s="249">
        <v>48976395.700000003</v>
      </c>
      <c r="F72" s="95">
        <f t="shared" si="1"/>
        <v>149.40540843452854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5858646</v>
      </c>
      <c r="E75" s="249">
        <v>16405243.85</v>
      </c>
      <c r="F75" s="95">
        <f t="shared" si="1"/>
        <v>280.01766705139721</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1640</v>
      </c>
      <c r="E76" s="249">
        <v>2245</v>
      </c>
      <c r="F76" s="95">
        <f t="shared" si="1"/>
        <v>136.89024390243901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3335</v>
      </c>
      <c r="E77" s="249">
        <v>2845</v>
      </c>
      <c r="F77" s="95">
        <f t="shared" si="1"/>
        <v>85.30734632683658</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537298</v>
      </c>
      <c r="E78" s="106">
        <f>E79+SUM(E82:E84)-E85+E86</f>
        <v>414754.72</v>
      </c>
      <c r="F78" s="95">
        <f t="shared" si="1"/>
        <v>77.192678923055723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56755</v>
      </c>
      <c r="E83" s="249">
        <v>440</v>
      </c>
      <c r="F83" s="95">
        <f t="shared" si="1"/>
        <v>0.77526209144568758</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480543</v>
      </c>
      <c r="E86" s="249">
        <v>414314.72</v>
      </c>
      <c r="F86" s="95">
        <f t="shared" si="1"/>
        <v>86.218032517381374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1677940.79</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1677940.79</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v>1677940.79</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110095700</v>
      </c>
      <c r="E134" s="106">
        <f t="shared" si="23"/>
        <v>110095700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110095700</v>
      </c>
      <c r="E135" s="106">
        <f t="shared" si="24"/>
        <v>110095700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110095700</v>
      </c>
      <c r="E139" s="249">
        <v>110095700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72172326</v>
      </c>
      <c r="E146" s="106">
        <f t="shared" si="26"/>
        <v>70320790.210000008</v>
      </c>
      <c r="F146" s="95">
        <f t="shared" si="1"/>
        <v>97.434562674341421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2038520</v>
      </c>
      <c r="E147" s="249">
        <v>1684156.18</v>
      </c>
      <c r="F147" s="95">
        <f t="shared" si="1"/>
        <v>82.616613032984702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68522461</v>
      </c>
      <c r="E149" s="106">
        <f t="shared" si="27"/>
        <v>67103646.010000005</v>
      </c>
      <c r="F149" s="95">
        <f t="shared" si="1"/>
        <v>97.929416180776116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263977</v>
      </c>
      <c r="E152" s="249">
        <v>19590233.699999999</v>
      </c>
      <c r="F152" s="95">
        <f t="shared" si="1"/>
        <v>7421.1896112161285</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v>536215</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68258484</v>
      </c>
      <c r="E157" s="249">
        <v>46977197.310000002</v>
      </c>
      <c r="F157" s="95">
        <f t="shared" si="1"/>
        <v>68.822503163123287</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1403038</v>
      </c>
      <c r="E158" s="249">
        <v>1011867.13</v>
      </c>
      <c r="F158" s="95">
        <f t="shared" si="1"/>
        <v>72.119723770845837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4915549</v>
      </c>
      <c r="E159" s="249">
        <v>3821441.33</v>
      </c>
      <c r="F159" s="95">
        <f t="shared" si="1"/>
        <v>77.741902888161633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18125</v>
      </c>
      <c r="E160" s="249">
        <v>48473.43</v>
      </c>
      <c r="F160" s="95">
        <f t="shared" si="1"/>
        <v>267.43961379310343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9350</v>
      </c>
      <c r="E161" s="249">
        <v>145367.23000000001</v>
      </c>
      <c r="F161" s="95">
        <f t="shared" si="1"/>
        <v>1554.7297326203209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1487437</v>
      </c>
      <c r="E162" s="249">
        <v>1226129.19</v>
      </c>
      <c r="F162" s="95">
        <f t="shared" si="1"/>
        <v>82.432344361475472</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6222154</v>
      </c>
      <c r="E163" s="249">
        <v>4720290.29</v>
      </c>
      <c r="F163" s="95">
        <f t="shared" si="1"/>
        <v>75.862640011802981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2912874</v>
      </c>
      <c r="E164" s="106">
        <f t="shared" si="28"/>
        <v>1981829.89</v>
      </c>
      <c r="F164" s="95">
        <f t="shared" si="1"/>
        <v>68.036924700484818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797988</v>
      </c>
      <c r="E165" s="249">
        <v>612266</v>
      </c>
      <c r="F165" s="95">
        <f t="shared" si="1"/>
        <v>76.726216434332343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2710620</v>
      </c>
      <c r="E166" s="249">
        <v>1965856.9</v>
      </c>
      <c r="F166" s="95">
        <f t="shared" si="1"/>
        <v>72.524252753982481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595734</v>
      </c>
      <c r="E169" s="249">
        <v>596293.01</v>
      </c>
      <c r="F169" s="95">
        <f t="shared" si="1"/>
        <v>100.09383550376509</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970297925</v>
      </c>
      <c r="E175" s="106">
        <f t="shared" si="30"/>
        <v>1003543325.4300002</v>
      </c>
      <c r="F175" s="95">
        <f t="shared" si="1"/>
        <v>103.42630851550057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16245776</v>
      </c>
      <c r="E176" s="106">
        <f t="shared" si="31"/>
        <v>7774736.1000000015</v>
      </c>
      <c r="F176" s="95">
        <f t="shared" si="1"/>
        <v>47.85696971323501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8073220</v>
      </c>
      <c r="E177" s="106">
        <f t="shared" si="32"/>
        <v>7269266.8000000007</v>
      </c>
      <c r="F177" s="95">
        <f t="shared" si="1"/>
        <v>90.041728083713821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884491</v>
      </c>
      <c r="E178" s="249">
        <v>1061368.43</v>
      </c>
      <c r="F178" s="95">
        <f t="shared" si="1"/>
        <v>119.99765175677311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3051770</v>
      </c>
      <c r="E179" s="249">
        <v>2994667.65</v>
      </c>
      <c r="F179" s="95">
        <f t="shared" si="1"/>
        <v>98.128877667714136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29918</v>
      </c>
      <c r="E180" s="106">
        <f t="shared" si="33"/>
        <v>11506.32</v>
      </c>
      <c r="F180" s="95">
        <f t="shared" si="1"/>
        <v>38.45952269536734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29918</v>
      </c>
      <c r="E183" s="249">
        <v>11506.32</v>
      </c>
      <c r="F183" s="95">
        <f t="shared" si="1"/>
        <v>38.45952269536734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256146</v>
      </c>
      <c r="E184" s="249">
        <v>103843</v>
      </c>
      <c r="F184" s="95">
        <f t="shared" si="1"/>
        <v>40.540551091955365</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603616</v>
      </c>
      <c r="E186" s="249">
        <v>809998.66</v>
      </c>
      <c r="F186" s="95">
        <f t="shared" si="1"/>
        <v>134.19105192705297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83750</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3163529</v>
      </c>
      <c r="E188" s="249">
        <v>2287882.7400000002</v>
      </c>
      <c r="F188" s="95">
        <f t="shared" si="1"/>
        <v>72.32058691417086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7558776</v>
      </c>
      <c r="E189" s="249">
        <v>60908.66</v>
      </c>
      <c r="F189" s="95">
        <f t="shared" si="1"/>
        <v>0.80580056876933515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493353</v>
      </c>
      <c r="E206" s="106">
        <f t="shared" si="37"/>
        <v>328329.53000000003</v>
      </c>
      <c r="F206" s="95">
        <f t="shared" si="1"/>
        <v>66.550630076233446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493353</v>
      </c>
      <c r="E207" s="106">
        <f t="shared" si="38"/>
        <v>328329.53000000003</v>
      </c>
      <c r="F207" s="95">
        <f t="shared" si="1"/>
        <v>66.550630076233446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493353</v>
      </c>
      <c r="E215" s="249">
        <v>328329.53000000003</v>
      </c>
      <c r="F215" s="95">
        <f t="shared" si="1"/>
        <v>66.550630076233446</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120427</v>
      </c>
      <c r="E234" s="106">
        <f t="shared" si="40"/>
        <v>116231.11</v>
      </c>
      <c r="F234" s="95">
        <f t="shared" si="1"/>
        <v>96.515822863643535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120427</v>
      </c>
      <c r="E236" s="249">
        <v>116231.11</v>
      </c>
      <c r="F236" s="95">
        <f t="shared" si="1"/>
        <v>96.515822863643535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954052149</v>
      </c>
      <c r="E237" s="106">
        <f t="shared" si="41"/>
        <v>995768589.33000016</v>
      </c>
      <c r="F237" s="95">
        <f t="shared" si="1"/>
        <v>104.37255346824863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853752896</v>
      </c>
      <c r="E238" s="106">
        <f t="shared" si="42"/>
        <v>863306205.32000005</v>
      </c>
      <c r="F238" s="95">
        <f t="shared" si="1"/>
        <v>101.11897826230039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854246249</v>
      </c>
      <c r="E239" s="106">
        <f t="shared" si="43"/>
        <v>863634534.85000002</v>
      </c>
      <c r="F239" s="95">
        <f t="shared" si="1"/>
        <v>101.09901399754347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386735809</v>
      </c>
      <c r="E240" s="249">
        <v>387154714.16000003</v>
      </c>
      <c r="F240" s="95">
        <f t="shared" si="1"/>
        <v>100.10831817231593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467510440</v>
      </c>
      <c r="E241" s="249">
        <v>476479820.69</v>
      </c>
      <c r="F241" s="95">
        <f t="shared" si="1"/>
        <v>101.91854126081121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493353</v>
      </c>
      <c r="E242" s="106">
        <f t="shared" si="44"/>
        <v>328329.53000000003</v>
      </c>
      <c r="F242" s="95">
        <f t="shared" si="1"/>
        <v>66.550630076233446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493353</v>
      </c>
      <c r="E243" s="249">
        <v>328329.53000000003</v>
      </c>
      <c r="F243" s="95">
        <f t="shared" si="1"/>
        <v>66.550630076233446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24808442</v>
      </c>
      <c r="E245" s="106">
        <f t="shared" si="45"/>
        <v>59638711.810000002</v>
      </c>
      <c r="F245" s="95">
        <f t="shared" si="1"/>
        <v>240.39684479178499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173690554</v>
      </c>
      <c r="E246" s="106">
        <f t="shared" si="46"/>
        <v>187120477.06</v>
      </c>
      <c r="F246" s="95">
        <f t="shared" si="1"/>
        <v>107.73209754400345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173690554</v>
      </c>
      <c r="E247" s="249">
        <v>187120477.06</v>
      </c>
      <c r="F247" s="95">
        <f t="shared" si="1"/>
        <v>107.73209754400345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148882112</v>
      </c>
      <c r="E250" s="106">
        <f t="shared" si="47"/>
        <v>127481765.25</v>
      </c>
      <c r="F250" s="95">
        <f t="shared" si="1"/>
        <v>85.625978525882275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145809559</v>
      </c>
      <c r="E252" s="249">
        <v>122566248.65000001</v>
      </c>
      <c r="F252" s="95">
        <f t="shared" si="1"/>
        <v>84.059131301535601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3072553</v>
      </c>
      <c r="E253" s="249">
        <v>4915516.5999999996</v>
      </c>
      <c r="F253" s="95">
        <f t="shared" si="1"/>
        <v>159.98150723518845</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72121766</v>
      </c>
      <c r="E255" s="249">
        <v>70365670.930000007</v>
      </c>
      <c r="F255" s="95">
        <f t="shared" si="1"/>
        <v>97.565096963931822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2912874</v>
      </c>
      <c r="E256" s="249">
        <v>1981829.88</v>
      </c>
      <c r="F256" s="95">
        <f t="shared" si="1"/>
        <v>68.036924357181249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456171</v>
      </c>
      <c r="E257" s="249">
        <v>476171.39</v>
      </c>
      <c r="F257" s="95">
        <f t="shared" si="1"/>
        <v>104.38440628623916</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59937873</v>
      </c>
      <c r="E259" s="106">
        <f t="shared" si="49"/>
        <v>73787273.060000002</v>
      </c>
      <c r="F259" s="95">
        <f t="shared" si="1"/>
        <v>123.10625880901713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59937873</v>
      </c>
      <c r="E260" s="250">
        <v>73787273.060000002</v>
      </c>
      <c r="F260" s="99">
        <f t="shared" si="1"/>
        <v>123.10625880901713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v>1677940.79</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9565179</v>
      </c>
      <c r="E264" s="249">
        <v>7685387.8600000003</v>
      </c>
      <c r="F264" s="95">
        <f t="shared" si="50"/>
        <v>80.347559204067181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68829301</v>
      </c>
      <c r="E265" s="249">
        <v>67355692.640000001</v>
      </c>
      <c r="F265" s="95">
        <f t="shared" si="50"/>
        <v>97.859039190300649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918016</v>
      </c>
      <c r="E266" s="249">
        <v>1085477.03</v>
      </c>
      <c r="F266" s="95">
        <f t="shared" si="50"/>
        <v>118.24162432898773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2590592</v>
      </c>
      <c r="E267" s="249">
        <v>1492645.87</v>
      </c>
      <c r="F267" s="95">
        <f t="shared" si="50"/>
        <v>57.617944855847625</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3467</v>
      </c>
      <c r="E268" s="249">
        <v>273097.37</v>
      </c>
      <c r="F268" s="95">
        <f t="shared" si="50"/>
        <v>7877.0513412171913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477073</v>
      </c>
      <c r="E271" s="249">
        <v>116231.11</v>
      </c>
      <c r="F271" s="95">
        <f t="shared" si="50"/>
        <v>24.363380447017544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151699</v>
      </c>
      <c r="E287" s="249">
        <v>117216.82</v>
      </c>
      <c r="F287" s="95">
        <f t="shared" si="50"/>
        <v>77.269342579713779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7921521</v>
      </c>
      <c r="E288" s="249">
        <v>7152049.9800000004</v>
      </c>
      <c r="F288" s="95">
        <f t="shared" si="50"/>
        <v>90.286322285833748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1599</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7557177</v>
      </c>
      <c r="E290" s="249">
        <v>60908.66</v>
      </c>
      <c r="F290" s="95">
        <f t="shared" si="50"/>
        <v>0.80597106565057297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493353</v>
      </c>
      <c r="E294" s="249">
        <v>328329.53000000003</v>
      </c>
      <c r="F294" s="95">
        <f t="shared" si="50"/>
        <v>66.550630076233446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1213489</v>
      </c>
      <c r="E297" s="249">
        <v>1485769.01</v>
      </c>
      <c r="F297" s="95">
        <f t="shared" si="50"/>
        <v>122.43778147144309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315036</v>
      </c>
      <c r="E298" s="249">
        <v>359311.49</v>
      </c>
      <c r="F298" s="95">
        <f t="shared" si="50"/>
        <v>114.05410492769079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121988</v>
      </c>
      <c r="E299" s="249">
        <v>239997.71</v>
      </c>
      <c r="F299" s="95">
        <f t="shared" si="50"/>
        <v>196.73878578220808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18396</v>
      </c>
      <c r="E300" s="249">
        <v>37466.43</v>
      </c>
      <c r="F300" s="95">
        <f t="shared" si="50"/>
        <v>203.66617742987609</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D134" sqref="D13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42030850</v>
      </c>
      <c r="E5" s="81">
        <f t="shared" si="0"/>
        <v>42953179</v>
      </c>
      <c r="F5" s="82">
        <f t="shared" ref="F5:F141" si="1">IF(D5&gt;0,IF(E5/D5&gt;=100,"&gt;&gt;100",E5/D5*100),"-")</f>
        <v>102.19440958248525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42030850</v>
      </c>
      <c r="E6" s="83">
        <f t="shared" si="2"/>
        <v>42953179</v>
      </c>
      <c r="F6" s="65">
        <f t="shared" si="1"/>
        <v>102.19440958248525</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42030850</v>
      </c>
      <c r="E7" s="251">
        <v>42953179</v>
      </c>
      <c r="F7" s="65">
        <f t="shared" si="1"/>
        <v>102.19440958248525</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1856</v>
      </c>
      <c r="E22" s="83">
        <f t="shared" si="5"/>
        <v>18450.75</v>
      </c>
      <c r="F22" s="65">
        <f t="shared" si="1"/>
        <v>994.11368534482756</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1856</v>
      </c>
      <c r="E24" s="251">
        <v>18450.75</v>
      </c>
      <c r="F24" s="65">
        <f t="shared" si="1"/>
        <v>994.11368534482756</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671194</v>
      </c>
      <c r="E28" s="83">
        <f t="shared" si="6"/>
        <v>715185.78</v>
      </c>
      <c r="F28" s="65">
        <f t="shared" si="1"/>
        <v>106.55425704043839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671194</v>
      </c>
      <c r="E30" s="251">
        <v>715185.78</v>
      </c>
      <c r="F30" s="65">
        <f t="shared" si="1"/>
        <v>106.55425704043839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38585112</v>
      </c>
      <c r="E35" s="83">
        <f t="shared" si="7"/>
        <v>17608525.800000001</v>
      </c>
      <c r="F35" s="65">
        <f t="shared" si="1"/>
        <v>45.635544092757854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5621262</v>
      </c>
      <c r="E36" s="83">
        <f t="shared" si="8"/>
        <v>2932768.31</v>
      </c>
      <c r="F36" s="65">
        <f t="shared" si="1"/>
        <v>52.17277383619551</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5621262</v>
      </c>
      <c r="E37" s="251">
        <v>2932768.31</v>
      </c>
      <c r="F37" s="65">
        <f t="shared" si="1"/>
        <v>52.17277383619551</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1000082</v>
      </c>
      <c r="E39" s="83">
        <f t="shared" si="9"/>
        <v>1115770.31</v>
      </c>
      <c r="F39" s="65">
        <f t="shared" si="1"/>
        <v>111.56788243364045</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1000082</v>
      </c>
      <c r="E40" s="251">
        <v>1115770.31</v>
      </c>
      <c r="F40" s="65">
        <f t="shared" si="1"/>
        <v>111.56788243364045</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28810853</v>
      </c>
      <c r="E54" s="83">
        <f t="shared" si="12"/>
        <v>11511861.4</v>
      </c>
      <c r="F54" s="65">
        <f t="shared" si="1"/>
        <v>39.956683684443497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28722282</v>
      </c>
      <c r="E55" s="251">
        <v>11511861.4</v>
      </c>
      <c r="F55" s="65">
        <f t="shared" si="1"/>
        <v>40.079898247639242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88571</v>
      </c>
      <c r="E56" s="251"/>
      <c r="F56" s="65">
        <f t="shared" si="1"/>
        <v>0</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3152915</v>
      </c>
      <c r="E61" s="83">
        <f t="shared" si="13"/>
        <v>2048125.78</v>
      </c>
      <c r="F61" s="65">
        <f t="shared" si="1"/>
        <v>64.959752483019685</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3152915</v>
      </c>
      <c r="E64" s="251">
        <v>2048125.78</v>
      </c>
      <c r="F64" s="65">
        <f t="shared" si="1"/>
        <v>64.959752483019685</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2788360</v>
      </c>
      <c r="E75" s="83">
        <f t="shared" si="15"/>
        <v>2683779.1799999997</v>
      </c>
      <c r="F75" s="65">
        <f t="shared" si="1"/>
        <v>96.249378846346943</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116981</v>
      </c>
      <c r="E76" s="251">
        <v>748628.24</v>
      </c>
      <c r="F76" s="65">
        <f t="shared" si="1"/>
        <v>639.95712124191107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1254032</v>
      </c>
      <c r="E77" s="251">
        <v>1194074.6399999999</v>
      </c>
      <c r="F77" s="65">
        <f t="shared" si="1"/>
        <v>95.218833331206852</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1417347</v>
      </c>
      <c r="E78" s="251">
        <v>741076.3</v>
      </c>
      <c r="F78" s="65">
        <f t="shared" si="1"/>
        <v>52.286158576551834</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8525035</v>
      </c>
      <c r="E82" s="83">
        <f t="shared" si="16"/>
        <v>7050625.9699999997</v>
      </c>
      <c r="F82" s="65">
        <f t="shared" si="1"/>
        <v>82.704950419558386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v>99073.74</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6453523</v>
      </c>
      <c r="E84" s="251">
        <v>1509146.22</v>
      </c>
      <c r="F84" s="65">
        <f t="shared" si="1"/>
        <v>23.384842976464174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2071512</v>
      </c>
      <c r="E86" s="251">
        <v>5442406.0099999998</v>
      </c>
      <c r="F86" s="65">
        <f t="shared" si="1"/>
        <v>262.72626033544577</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1529064</v>
      </c>
      <c r="E89" s="83">
        <f t="shared" si="17"/>
        <v>103125</v>
      </c>
      <c r="F89" s="65">
        <f t="shared" si="1"/>
        <v>6.7443220166062368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27000</v>
      </c>
      <c r="E90" s="83">
        <f t="shared" si="18"/>
        <v>100000</v>
      </c>
      <c r="F90" s="65">
        <f t="shared" si="1"/>
        <v>370.37037037037038</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v>27000</v>
      </c>
      <c r="E92" s="251">
        <v>100000</v>
      </c>
      <c r="F92" s="65">
        <f t="shared" si="1"/>
        <v>370.37037037037038</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6865</v>
      </c>
      <c r="E99" s="83">
        <f t="shared" si="20"/>
        <v>3125</v>
      </c>
      <c r="F99" s="65">
        <f t="shared" si="1"/>
        <v>45.52075746540423</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v>3125</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v>6865</v>
      </c>
      <c r="E101" s="251"/>
      <c r="F101" s="65">
        <f t="shared" si="1"/>
        <v>0</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1495199</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21490778</v>
      </c>
      <c r="E107" s="83">
        <f t="shared" si="21"/>
        <v>8682073.0299999993</v>
      </c>
      <c r="F107" s="65">
        <f t="shared" si="1"/>
        <v>40.399063402916354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17787426</v>
      </c>
      <c r="E108" s="251">
        <v>5832448.2699999996</v>
      </c>
      <c r="F108" s="65">
        <f t="shared" si="1"/>
        <v>32.789726124510651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2851607</v>
      </c>
      <c r="E109" s="251">
        <v>1623869.6</v>
      </c>
      <c r="F109" s="65">
        <f t="shared" si="1"/>
        <v>56.945771279141908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851745</v>
      </c>
      <c r="E111" s="251">
        <v>1225755.1599999999</v>
      </c>
      <c r="F111" s="65">
        <f t="shared" si="1"/>
        <v>143.91104849456116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56940944</v>
      </c>
      <c r="E114" s="83">
        <f t="shared" si="22"/>
        <v>29439439.660000004</v>
      </c>
      <c r="F114" s="65">
        <f t="shared" si="1"/>
        <v>51.701706350354861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1249103</v>
      </c>
      <c r="E115" s="83">
        <f t="shared" si="23"/>
        <v>1594682.91</v>
      </c>
      <c r="F115" s="65">
        <f t="shared" si="1"/>
        <v>127.66624609820005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305668</v>
      </c>
      <c r="E116" s="251"/>
      <c r="F116" s="65">
        <f t="shared" si="1"/>
        <v>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943435</v>
      </c>
      <c r="E117" s="251">
        <v>1594682.91</v>
      </c>
      <c r="F117" s="65">
        <f t="shared" si="1"/>
        <v>169.02944134996051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15281231</v>
      </c>
      <c r="E118" s="83">
        <f t="shared" si="24"/>
        <v>3852844.58</v>
      </c>
      <c r="F118" s="65">
        <f t="shared" si="1"/>
        <v>25.212920215655398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v>996200.6</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15281231</v>
      </c>
      <c r="E120" s="251">
        <v>2856643.98</v>
      </c>
      <c r="F120" s="65">
        <f t="shared" si="1"/>
        <v>18.693807979213194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40294220</v>
      </c>
      <c r="E122" s="83">
        <f t="shared" si="25"/>
        <v>23896169.170000002</v>
      </c>
      <c r="F122" s="65">
        <f t="shared" si="1"/>
        <v>59.30421080244264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38733970</v>
      </c>
      <c r="E123" s="251">
        <v>22137827.420000002</v>
      </c>
      <c r="F123" s="65">
        <f t="shared" si="1"/>
        <v>57.153520333701927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1560250</v>
      </c>
      <c r="E124" s="251">
        <v>1758341.75</v>
      </c>
      <c r="F124" s="65">
        <f t="shared" si="1"/>
        <v>112.69615446242589</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116390</v>
      </c>
      <c r="E125" s="251">
        <v>95743</v>
      </c>
      <c r="F125" s="65">
        <f t="shared" si="1"/>
        <v>82.260503479680381</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8436417</v>
      </c>
      <c r="E129" s="83">
        <f t="shared" si="26"/>
        <v>7407393.54</v>
      </c>
      <c r="F129" s="65">
        <f t="shared" si="1"/>
        <v>87.80260079604885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8150</v>
      </c>
      <c r="E130" s="83">
        <f t="shared" si="27"/>
        <v>21800</v>
      </c>
      <c r="F130" s="65">
        <f t="shared" si="1"/>
        <v>267.48466257668713</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v>21800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8150</v>
      </c>
      <c r="E132" s="251"/>
      <c r="F132" s="65">
        <f t="shared" si="1"/>
        <v>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1008249</v>
      </c>
      <c r="E133" s="251">
        <v>817565.95</v>
      </c>
      <c r="F133" s="65">
        <f t="shared" si="1"/>
        <v>81.087702541733236</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5660944</v>
      </c>
      <c r="E135" s="251">
        <v>3020569.97</v>
      </c>
      <c r="F135" s="65">
        <f t="shared" si="1"/>
        <v>53.35806130567623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542028</v>
      </c>
      <c r="E137" s="251">
        <v>601977.56000000006</v>
      </c>
      <c r="F137" s="65">
        <f t="shared" si="1"/>
        <v>111.06023305069112</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1217046</v>
      </c>
      <c r="E138" s="251">
        <v>2837176.82</v>
      </c>
      <c r="F138" s="65">
        <f t="shared" si="1"/>
        <v>233.11993301814394</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v>108303.24</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180999610</v>
      </c>
      <c r="E141" s="108">
        <f t="shared" si="28"/>
        <v>116661777.71000002</v>
      </c>
      <c r="F141" s="84">
        <f t="shared" si="1"/>
        <v>64.454159713382822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27347105.59</v>
      </c>
      <c r="E5" s="109">
        <f t="shared" si="0"/>
        <v>27347105.59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2283393.71</v>
      </c>
      <c r="E6" s="110">
        <f t="shared" si="1"/>
        <v>2283393.71</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65451.41</v>
      </c>
      <c r="E7" s="110">
        <f t="shared" si="2"/>
        <v>65451.41</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65451.41</v>
      </c>
      <c r="E9" s="252">
        <v>65451.41</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2217942.2999999998</v>
      </c>
      <c r="E14" s="83">
        <f>SUM(E15:E21)</f>
        <v>2217942.2999999998</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2217942.2999999998</v>
      </c>
      <c r="E20" s="252">
        <v>2217942.2999999998</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25063711.879999999</v>
      </c>
      <c r="E22" s="110">
        <f t="shared" si="3"/>
        <v>25063711.879999999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25018449.399999999</v>
      </c>
      <c r="E23" s="110">
        <f t="shared" si="4"/>
        <v>25018449.399999999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14000</v>
      </c>
      <c r="E24" s="252">
        <v>14000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25004449.399999999</v>
      </c>
      <c r="E25" s="252">
        <v>25004449.399999999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45262.48</v>
      </c>
      <c r="E30" s="110">
        <f>SUM(E31:E37)</f>
        <v>45262.48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45262.48</v>
      </c>
      <c r="E36" s="252">
        <v>45262.48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14000</v>
      </c>
      <c r="E38" s="110">
        <f>E39+E44</f>
        <v>14000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14000</v>
      </c>
      <c r="E44" s="110">
        <f t="shared" si="6"/>
        <v>14000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14000</v>
      </c>
      <c r="E46" s="252">
        <v>14000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16125348.779999999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173168356.72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141276774.16</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11423340.449999999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39549318.759999998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316425.59999999998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5750684.5300000003</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7508780.3700000001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1185768.1299999999</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75542456.319999993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27458359.82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4433222.74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4433222.74</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181635200.50999999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142080727.19999999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11246463.439999999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39606421.159999996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334837.21999999997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5902987.4199999999</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7302397.3300000001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1269518.1299999999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76418102.5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34956227.530000001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4598245.78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4598245.78</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7658504.9900000095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117216.82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117216.82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117216.82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116869.32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347.5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7541288.1700000009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7152049.9800000004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60908.66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328329.53000000003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37429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Provjera</v>
      </c>
      <c r="C250" s="121" t="s">
        <v>3253</v>
      </c>
      <c r="D250" s="125"/>
      <c r="E250" s="73">
        <f t="shared" si="20"/>
        <v>0</v>
      </c>
      <c r="F250" s="73">
        <f t="shared" si="21"/>
        <v>1</v>
      </c>
      <c r="G250" s="73"/>
      <c r="H250" s="73"/>
      <c r="I250" s="73"/>
      <c r="J250" s="73"/>
      <c r="K250" s="73"/>
      <c r="L250" s="73">
        <f>IF(AND('PR-RAS'!D536&gt;0,SUM('PR-RAS'!D915:D915)=0),1,0)</f>
        <v>0</v>
      </c>
      <c r="M250" s="73">
        <f>IF(AND('PR-RAS'!E536&gt;0,SUM('PR-RAS'!E915:E915)=0),1,0)</f>
        <v>1</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abSelected="1"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69" t="s">
        <v>3386</v>
      </c>
      <c r="B48" s="380" t="s">
        <v>3387</v>
      </c>
      <c r="C48" s="379"/>
      <c r="D48" s="4"/>
      <c r="E48" s="4"/>
      <c r="F48" s="4"/>
      <c r="G48" s="4"/>
      <c r="H48" s="4"/>
      <c r="I48" s="4"/>
      <c r="J48" s="4"/>
      <c r="K48" s="4"/>
      <c r="L48" s="4"/>
      <c r="M48" s="4"/>
      <c r="N48" s="4"/>
      <c r="O48" s="4"/>
      <c r="P48" s="4"/>
      <c r="Q48" s="4"/>
    </row>
    <row r="49" spans="1:17" ht="34.5" customHeight="1" x14ac:dyDescent="0.2">
      <c r="A49" s="269" t="s">
        <v>3388</v>
      </c>
      <c r="B49" s="378" t="s">
        <v>3389</v>
      </c>
      <c r="C49" s="379"/>
      <c r="D49" s="4"/>
      <c r="E49" s="4"/>
      <c r="F49" s="4"/>
      <c r="G49" s="4"/>
      <c r="H49" s="4"/>
      <c r="I49" s="4"/>
      <c r="J49" s="4"/>
      <c r="K49" s="4"/>
      <c r="L49" s="4"/>
      <c r="M49" s="4"/>
      <c r="N49" s="4"/>
      <c r="O49" s="4"/>
      <c r="P49" s="4"/>
      <c r="Q49" s="4"/>
    </row>
    <row r="50" spans="1:17" ht="34.5" customHeight="1" x14ac:dyDescent="0.2">
      <c r="A50" s="269" t="s">
        <v>3390</v>
      </c>
      <c r="B50" s="378" t="s">
        <v>3391</v>
      </c>
      <c r="C50" s="379"/>
      <c r="D50" s="4"/>
      <c r="E50" s="4"/>
      <c r="F50" s="4"/>
      <c r="G50" s="4"/>
      <c r="H50" s="4"/>
      <c r="I50" s="4"/>
      <c r="J50" s="4"/>
      <c r="K50" s="4"/>
      <c r="L50" s="4"/>
      <c r="M50" s="4"/>
      <c r="N50" s="4"/>
      <c r="O50" s="4"/>
      <c r="P50" s="4"/>
      <c r="Q50" s="4"/>
    </row>
    <row r="51" spans="1:17" ht="31.5" customHeight="1" x14ac:dyDescent="0.2">
      <c r="A51" s="31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Vlasta Sibalic</cp:lastModifiedBy>
  <cp:lastPrinted>2023-02-14T11:05:03Z</cp:lastPrinted>
  <dcterms:created xsi:type="dcterms:W3CDTF">2022-04-01T05:14:30Z</dcterms:created>
  <dcterms:modified xsi:type="dcterms:W3CDTF">2023-02-14T11:05:55Z</dcterms:modified>
</cp:coreProperties>
</file>