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33A09B80-6F3D-4EB6-B285-0F48D735C604}" xr6:coauthVersionLast="47" xr6:coauthVersionMax="47" xr10:uidLastSave="{00000000-0000-0000-0000-000000000000}"/>
  <workbookProtection workbookAlgorithmName="SHA-512" workbookHashValue="reuhxSENrLVM+kTXvB1gnOB9y6yl/JpDnQKX2GeeCRWBDZwl/n492s9FUYFHGCKPBAuU0K/EzlrJizWgb0sPyg==" workbookSaltValue="kN6+Y008mQEAne71MuF2xA==" workbookSpinCount="100000" lockStructure="1"/>
  <bookViews>
    <workbookView xWindow="-120" yWindow="-120" windowWidth="29040" windowHeight="15720" tabRatio="897" xr2:uid="{00000000-000D-0000-FFFF-FFFF00000000}"/>
  </bookViews>
  <sheets>
    <sheet name="Obrazac prijave" sheetId="8" r:id="rId1"/>
    <sheet name="Popis sportaša" sheetId="10" r:id="rId2"/>
    <sheet name="Proračun" sheetId="2" r:id="rId3"/>
    <sheet name="Plan" sheetId="17" state="hidden" r:id="rId4"/>
    <sheet name="Zahtjev" sheetId="18" state="hidden" r:id="rId5"/>
    <sheet name="IO - djelovanje" sheetId="12" state="hidden" r:id="rId6"/>
    <sheet name="Popis računa" sheetId="13" state="hidden" r:id="rId7"/>
    <sheet name="FI - djelovanje" sheetId="16" state="hidden" r:id="rId8"/>
    <sheet name="Formalni uvjeti" sheetId="32" state="hidden" r:id="rId9"/>
    <sheet name="Provjera - djelovanje" sheetId="30" state="hidden" r:id="rId10"/>
    <sheet name="Obrazac za vrednovanje izvjesca" sheetId="31" state="hidden" r:id="rId11"/>
    <sheet name="Legenda izvješće" sheetId="15" state="hidden" r:id="rId12"/>
    <sheet name="LEGENDA - OPIS" sheetId="6" state="hidden" r:id="rId13"/>
    <sheet name="LEGENDA 1" sheetId="25" r:id="rId14"/>
    <sheet name="LEGENDA 2" sheetId="26" r:id="rId15"/>
    <sheet name="LEGENDA 3" sheetId="27" r:id="rId16"/>
    <sheet name="LEGENDA 4" sheetId="28" r:id="rId17"/>
    <sheet name="LEGENDA 5" sheetId="29" r:id="rId18"/>
  </sheets>
  <definedNames>
    <definedName name="_xlnm.Print_Area" localSheetId="0">'Obrazac prijave'!$A$1:$F$188</definedName>
    <definedName name="_xlnm.Print_Area" localSheetId="6">'Popis računa'!$A$1:$H$253</definedName>
    <definedName name="_xlnm.Print_Area" localSheetId="9">'Provjera - djelovanje'!$A$1:$E$277</definedName>
  </definedNames>
  <calcPr calcId="191029"/>
</workbook>
</file>

<file path=xl/calcChain.xml><?xml version="1.0" encoding="utf-8"?>
<calcChain xmlns="http://schemas.openxmlformats.org/spreadsheetml/2006/main">
  <c r="D5" i="32" l="1"/>
  <c r="D6" i="32" l="1"/>
  <c r="E86" i="17"/>
  <c r="B83" i="2"/>
  <c r="E185" i="8"/>
  <c r="B185" i="8"/>
  <c r="A268" i="30" l="1"/>
  <c r="A265" i="30"/>
  <c r="A262" i="30"/>
  <c r="C43" i="31"/>
  <c r="C38" i="31"/>
  <c r="B38" i="31"/>
  <c r="A35" i="30"/>
  <c r="A32" i="30"/>
  <c r="A29" i="30"/>
  <c r="E25" i="18"/>
  <c r="F25" i="18"/>
  <c r="F44" i="18" s="1"/>
  <c r="G25" i="18"/>
  <c r="H25" i="18"/>
  <c r="I25" i="18"/>
  <c r="J25" i="18"/>
  <c r="K25" i="18"/>
  <c r="L25" i="18"/>
  <c r="M25" i="18"/>
  <c r="M44" i="18" s="1"/>
  <c r="N25" i="18"/>
  <c r="O25" i="18"/>
  <c r="P25" i="18"/>
  <c r="E27" i="18"/>
  <c r="E44" i="18" s="1"/>
  <c r="F27" i="18"/>
  <c r="G27" i="18"/>
  <c r="H27" i="18"/>
  <c r="I27" i="18"/>
  <c r="J27" i="18"/>
  <c r="J44" i="18" s="1"/>
  <c r="K27" i="18"/>
  <c r="L27" i="18"/>
  <c r="M27" i="18"/>
  <c r="N27" i="18"/>
  <c r="O27" i="18"/>
  <c r="P27" i="18"/>
  <c r="P44" i="18" s="1"/>
  <c r="I44" i="18"/>
  <c r="L44" i="18"/>
  <c r="N44" i="18"/>
  <c r="O44" i="18"/>
  <c r="G44" i="18" l="1"/>
  <c r="K44" i="18"/>
  <c r="H44" i="18"/>
  <c r="G75" i="2"/>
  <c r="H75" i="2"/>
  <c r="G72" i="2"/>
  <c r="C6" i="30"/>
  <c r="C5" i="30"/>
  <c r="C7" i="31"/>
  <c r="C6" i="31"/>
  <c r="C81" i="16"/>
  <c r="D32" i="12"/>
  <c r="C27" i="12"/>
  <c r="C42" i="18"/>
  <c r="C43" i="18"/>
  <c r="D42" i="18"/>
  <c r="D41" i="18"/>
  <c r="D40" i="18"/>
  <c r="D39" i="18"/>
  <c r="D38" i="18"/>
  <c r="D37" i="18"/>
  <c r="D29" i="18"/>
  <c r="D30" i="18"/>
  <c r="D31" i="18"/>
  <c r="D32" i="18"/>
  <c r="D33" i="18"/>
  <c r="D34" i="18"/>
  <c r="D35" i="18"/>
  <c r="D36" i="18"/>
  <c r="D28" i="18"/>
  <c r="E101" i="17"/>
  <c r="C41" i="18" s="1"/>
  <c r="E100" i="17"/>
  <c r="C40" i="18" s="1"/>
  <c r="E99" i="17"/>
  <c r="C39" i="18" s="1"/>
  <c r="E98" i="17"/>
  <c r="C38" i="18" s="1"/>
  <c r="E97" i="17"/>
  <c r="C37" i="18" s="1"/>
  <c r="E89" i="17"/>
  <c r="C29" i="18" s="1"/>
  <c r="E90" i="17"/>
  <c r="C30" i="18" s="1"/>
  <c r="E91" i="17"/>
  <c r="C31" i="18" s="1"/>
  <c r="E92" i="17"/>
  <c r="C32" i="18" s="1"/>
  <c r="E93" i="17"/>
  <c r="C33" i="18" s="1"/>
  <c r="E94" i="17"/>
  <c r="C34" i="18" s="1"/>
  <c r="E95" i="17"/>
  <c r="C35" i="18" s="1"/>
  <c r="E96" i="17"/>
  <c r="C36" i="18" s="1"/>
  <c r="E88" i="17"/>
  <c r="C28" i="18" s="1"/>
  <c r="H72" i="2" l="1"/>
  <c r="G81" i="2"/>
  <c r="H81" i="2"/>
  <c r="I80" i="2"/>
  <c r="I77" i="2"/>
  <c r="I79" i="2"/>
  <c r="I78" i="2"/>
  <c r="I74" i="2"/>
  <c r="I73" i="2"/>
  <c r="I72" i="2" s="1"/>
  <c r="I70" i="2"/>
  <c r="I71" i="2"/>
  <c r="I76" i="2"/>
  <c r="E85" i="17"/>
  <c r="C17" i="17"/>
  <c r="C79" i="16" s="1"/>
  <c r="I75" i="2" l="1"/>
  <c r="C58" i="2"/>
  <c r="L16" i="13"/>
  <c r="M16" i="13"/>
  <c r="M15" i="13"/>
  <c r="L15" i="13"/>
  <c r="L14" i="13"/>
  <c r="M14" i="13"/>
  <c r="M13" i="13"/>
  <c r="L13" i="13"/>
  <c r="M12" i="13"/>
  <c r="L12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G247" i="13" l="1"/>
  <c r="F247" i="13"/>
  <c r="H142" i="13" l="1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D31" i="16"/>
  <c r="C18" i="17"/>
  <c r="C29" i="16" s="1"/>
  <c r="C16" i="17"/>
  <c r="C22" i="12" s="1"/>
  <c r="B40" i="17" l="1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39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23" i="17"/>
  <c r="A140" i="10"/>
  <c r="A141" i="10"/>
  <c r="A142" i="10"/>
  <c r="A143" i="10"/>
  <c r="A144" i="10"/>
  <c r="A145" i="10"/>
  <c r="A146" i="10"/>
  <c r="A147" i="10"/>
  <c r="A148" i="10"/>
  <c r="A149" i="10"/>
  <c r="A150" i="10"/>
  <c r="A134" i="10"/>
  <c r="A135" i="10"/>
  <c r="A136" i="10"/>
  <c r="A137" i="10"/>
  <c r="A138" i="10"/>
  <c r="A139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C7" i="2" l="1"/>
  <c r="C6" i="2"/>
  <c r="A6" i="13" l="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5" i="10"/>
  <c r="F10" i="18" l="1"/>
  <c r="G10" i="18"/>
  <c r="H10" i="18"/>
  <c r="I10" i="18"/>
  <c r="J10" i="18"/>
  <c r="K10" i="18"/>
  <c r="L10" i="18"/>
  <c r="M10" i="18"/>
  <c r="N10" i="18"/>
  <c r="O10" i="18"/>
  <c r="P10" i="18"/>
  <c r="E10" i="18"/>
  <c r="F13" i="18"/>
  <c r="G13" i="18"/>
  <c r="H13" i="18"/>
  <c r="I13" i="18"/>
  <c r="J13" i="18"/>
  <c r="K13" i="18"/>
  <c r="L13" i="18"/>
  <c r="M13" i="18"/>
  <c r="N13" i="18"/>
  <c r="O13" i="18"/>
  <c r="P13" i="18"/>
  <c r="E13" i="18"/>
  <c r="D11" i="18"/>
  <c r="D12" i="18"/>
  <c r="D14" i="18"/>
  <c r="D15" i="18"/>
  <c r="D16" i="18"/>
  <c r="D17" i="18"/>
  <c r="D18" i="18"/>
  <c r="C11" i="18"/>
  <c r="C12" i="18"/>
  <c r="C14" i="18"/>
  <c r="C15" i="18"/>
  <c r="C16" i="18"/>
  <c r="C17" i="18"/>
  <c r="C18" i="18"/>
  <c r="C52" i="16"/>
  <c r="C53" i="16"/>
  <c r="C55" i="16"/>
  <c r="C56" i="16"/>
  <c r="C57" i="16"/>
  <c r="C58" i="16"/>
  <c r="C59" i="16"/>
  <c r="H137" i="13"/>
  <c r="H138" i="13"/>
  <c r="H139" i="13"/>
  <c r="H140" i="13"/>
  <c r="H141" i="13"/>
  <c r="H128" i="13"/>
  <c r="H129" i="13"/>
  <c r="H130" i="13"/>
  <c r="H131" i="13"/>
  <c r="H132" i="13"/>
  <c r="H133" i="13"/>
  <c r="H134" i="13"/>
  <c r="H135" i="13"/>
  <c r="H136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30" i="13"/>
  <c r="H31" i="13"/>
  <c r="H32" i="13"/>
  <c r="H33" i="13"/>
  <c r="H24" i="13"/>
  <c r="H25" i="13"/>
  <c r="H26" i="13"/>
  <c r="H27" i="13"/>
  <c r="H28" i="13"/>
  <c r="H29" i="13"/>
  <c r="H19" i="13"/>
  <c r="H20" i="13"/>
  <c r="H21" i="13"/>
  <c r="H22" i="13"/>
  <c r="H23" i="13"/>
  <c r="E71" i="17"/>
  <c r="C13" i="18" s="1"/>
  <c r="E68" i="17"/>
  <c r="B76" i="17"/>
  <c r="K16" i="13" s="1"/>
  <c r="B75" i="17"/>
  <c r="B17" i="18" s="1"/>
  <c r="B74" i="17"/>
  <c r="B57" i="16" s="1"/>
  <c r="B73" i="17"/>
  <c r="B15" i="18" s="1"/>
  <c r="B72" i="17"/>
  <c r="B14" i="18" s="1"/>
  <c r="B70" i="17"/>
  <c r="B53" i="16" s="1"/>
  <c r="B69" i="17"/>
  <c r="B52" i="16" s="1"/>
  <c r="D57" i="16"/>
  <c r="E59" i="16"/>
  <c r="E58" i="16"/>
  <c r="E57" i="16"/>
  <c r="E56" i="16"/>
  <c r="E55" i="16"/>
  <c r="M10" i="13"/>
  <c r="E53" i="16" s="1"/>
  <c r="M9" i="13"/>
  <c r="E52" i="16" s="1"/>
  <c r="M7" i="13"/>
  <c r="E50" i="16" s="1"/>
  <c r="M6" i="13"/>
  <c r="E49" i="16" s="1"/>
  <c r="M5" i="13"/>
  <c r="E48" i="16" s="1"/>
  <c r="M4" i="13"/>
  <c r="E47" i="16" s="1"/>
  <c r="M3" i="13"/>
  <c r="E46" i="16" s="1"/>
  <c r="D59" i="16"/>
  <c r="D58" i="16"/>
  <c r="D56" i="16"/>
  <c r="D55" i="16"/>
  <c r="L10" i="13"/>
  <c r="D53" i="16" s="1"/>
  <c r="L9" i="13"/>
  <c r="D52" i="16" s="1"/>
  <c r="L7" i="13"/>
  <c r="D50" i="16" s="1"/>
  <c r="L6" i="13"/>
  <c r="D49" i="16" s="1"/>
  <c r="L4" i="13"/>
  <c r="D47" i="16" s="1"/>
  <c r="L5" i="13"/>
  <c r="D48" i="16" s="1"/>
  <c r="L3" i="13"/>
  <c r="D46" i="16" s="1"/>
  <c r="M2" i="13"/>
  <c r="L2" i="13"/>
  <c r="H9" i="13"/>
  <c r="H10" i="13"/>
  <c r="H12" i="13"/>
  <c r="H13" i="13"/>
  <c r="H14" i="13"/>
  <c r="H15" i="13"/>
  <c r="H16" i="13"/>
  <c r="C50" i="16"/>
  <c r="C48" i="16"/>
  <c r="C47" i="16"/>
  <c r="C46" i="16"/>
  <c r="C45" i="16"/>
  <c r="E4" i="18" l="1"/>
  <c r="P4" i="18"/>
  <c r="K4" i="18"/>
  <c r="F4" i="18"/>
  <c r="O4" i="18"/>
  <c r="N4" i="18"/>
  <c r="D13" i="18"/>
  <c r="M4" i="18"/>
  <c r="L4" i="18"/>
  <c r="J4" i="18"/>
  <c r="I4" i="18"/>
  <c r="H4" i="18"/>
  <c r="G4" i="18"/>
  <c r="C54" i="16"/>
  <c r="D45" i="16"/>
  <c r="E45" i="16"/>
  <c r="E62" i="17"/>
  <c r="C51" i="16"/>
  <c r="K9" i="13"/>
  <c r="K14" i="13"/>
  <c r="B11" i="18"/>
  <c r="K13" i="13"/>
  <c r="B18" i="18"/>
  <c r="B58" i="16"/>
  <c r="B59" i="16"/>
  <c r="K10" i="13"/>
  <c r="K15" i="13"/>
  <c r="B56" i="16"/>
  <c r="B12" i="18"/>
  <c r="B16" i="18"/>
  <c r="B55" i="16"/>
  <c r="K12" i="13"/>
  <c r="F57" i="16"/>
  <c r="F52" i="16"/>
  <c r="F48" i="16"/>
  <c r="F56" i="16"/>
  <c r="F47" i="16"/>
  <c r="F58" i="16"/>
  <c r="F53" i="16"/>
  <c r="F49" i="16"/>
  <c r="F59" i="16"/>
  <c r="F55" i="16"/>
  <c r="F50" i="16"/>
  <c r="F46" i="16"/>
  <c r="L8" i="13"/>
  <c r="D51" i="16" s="1"/>
  <c r="L11" i="13"/>
  <c r="D54" i="16" s="1"/>
  <c r="N15" i="13"/>
  <c r="N14" i="13"/>
  <c r="M11" i="13"/>
  <c r="E54" i="16" s="1"/>
  <c r="M8" i="13"/>
  <c r="E51" i="16" s="1"/>
  <c r="N9" i="13"/>
  <c r="N5" i="13"/>
  <c r="N7" i="13"/>
  <c r="N3" i="13"/>
  <c r="N6" i="13"/>
  <c r="N16" i="13"/>
  <c r="N10" i="13"/>
  <c r="N12" i="13"/>
  <c r="N13" i="13"/>
  <c r="N4" i="13"/>
  <c r="N2" i="13"/>
  <c r="C18" i="16"/>
  <c r="F45" i="16" l="1"/>
  <c r="M17" i="13"/>
  <c r="L17" i="13"/>
  <c r="E60" i="16"/>
  <c r="C38" i="16" s="1"/>
  <c r="F51" i="16"/>
  <c r="F54" i="16"/>
  <c r="D60" i="16"/>
  <c r="N11" i="13"/>
  <c r="N8" i="13"/>
  <c r="N17" i="13" l="1"/>
  <c r="F60" i="16"/>
  <c r="E61" i="16"/>
  <c r="H18" i="13" l="1"/>
  <c r="H17" i="13"/>
  <c r="H11" i="13"/>
  <c r="H8" i="13"/>
  <c r="H7" i="13"/>
  <c r="H6" i="13"/>
  <c r="H5" i="13"/>
  <c r="C26" i="12"/>
  <c r="E20" i="12"/>
  <c r="C20" i="12"/>
  <c r="D26" i="18"/>
  <c r="D25" i="18" s="1"/>
  <c r="C26" i="18"/>
  <c r="C25" i="18" s="1"/>
  <c r="D22" i="18"/>
  <c r="C22" i="18"/>
  <c r="B22" i="18"/>
  <c r="D21" i="18"/>
  <c r="C21" i="18"/>
  <c r="B21" i="18"/>
  <c r="D20" i="18"/>
  <c r="C20" i="18"/>
  <c r="B20" i="18"/>
  <c r="P19" i="18"/>
  <c r="P23" i="18" s="1"/>
  <c r="O19" i="18"/>
  <c r="O23" i="18" s="1"/>
  <c r="N19" i="18"/>
  <c r="N23" i="18" s="1"/>
  <c r="M19" i="18"/>
  <c r="L19" i="18"/>
  <c r="K19" i="18"/>
  <c r="J19" i="18"/>
  <c r="J23" i="18" s="1"/>
  <c r="I19" i="18"/>
  <c r="I23" i="18" s="1"/>
  <c r="H19" i="18"/>
  <c r="H23" i="18" s="1"/>
  <c r="G19" i="18"/>
  <c r="G23" i="18" s="1"/>
  <c r="F19" i="18"/>
  <c r="F23" i="18" s="1"/>
  <c r="E19" i="18"/>
  <c r="E23" i="18" s="1"/>
  <c r="D10" i="18"/>
  <c r="C10" i="18"/>
  <c r="D9" i="18"/>
  <c r="C9" i="18"/>
  <c r="D8" i="18"/>
  <c r="C8" i="18"/>
  <c r="D7" i="18"/>
  <c r="C7" i="18"/>
  <c r="D6" i="18"/>
  <c r="C6" i="18"/>
  <c r="D5" i="18"/>
  <c r="C5" i="18"/>
  <c r="M23" i="18"/>
  <c r="L23" i="18"/>
  <c r="K23" i="18"/>
  <c r="D87" i="17"/>
  <c r="D85" i="17"/>
  <c r="E77" i="17"/>
  <c r="C15" i="17"/>
  <c r="E14" i="17"/>
  <c r="E18" i="16" s="1"/>
  <c r="C14" i="17"/>
  <c r="C13" i="17"/>
  <c r="C23" i="12" s="1"/>
  <c r="E12" i="17"/>
  <c r="C12" i="17"/>
  <c r="E11" i="17"/>
  <c r="C11" i="17"/>
  <c r="C10" i="17"/>
  <c r="C9" i="17"/>
  <c r="D1" i="18" s="1"/>
  <c r="H53" i="2"/>
  <c r="G53" i="2"/>
  <c r="F53" i="2"/>
  <c r="E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H29" i="2"/>
  <c r="I69" i="2" s="1"/>
  <c r="G29" i="2"/>
  <c r="I68" i="2" s="1"/>
  <c r="F29" i="2"/>
  <c r="E29" i="2"/>
  <c r="I66" i="2" s="1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F48" i="8"/>
  <c r="F47" i="8"/>
  <c r="F46" i="8"/>
  <c r="F45" i="8"/>
  <c r="F44" i="8"/>
  <c r="F43" i="8"/>
  <c r="F42" i="8"/>
  <c r="F41" i="8"/>
  <c r="F40" i="8"/>
  <c r="F39" i="8"/>
  <c r="F36" i="8"/>
  <c r="F35" i="8"/>
  <c r="F34" i="8"/>
  <c r="I81" i="2" l="1"/>
  <c r="I67" i="2"/>
  <c r="D4" i="18"/>
  <c r="C4" i="18"/>
  <c r="I45" i="18"/>
  <c r="E45" i="18"/>
  <c r="M45" i="18"/>
  <c r="P45" i="18"/>
  <c r="F45" i="18"/>
  <c r="G45" i="18"/>
  <c r="C49" i="16"/>
  <c r="E81" i="17"/>
  <c r="C33" i="12" s="1"/>
  <c r="H45" i="18"/>
  <c r="D27" i="18"/>
  <c r="D44" i="18" s="1"/>
  <c r="J45" i="18"/>
  <c r="N45" i="18"/>
  <c r="L45" i="18"/>
  <c r="K45" i="18"/>
  <c r="O45" i="18"/>
  <c r="I29" i="2"/>
  <c r="I53" i="2"/>
  <c r="H247" i="13"/>
  <c r="E18" i="12"/>
  <c r="E16" i="16"/>
  <c r="C16" i="12"/>
  <c r="C14" i="16"/>
  <c r="C19" i="12"/>
  <c r="C17" i="16"/>
  <c r="C17" i="12"/>
  <c r="C15" i="16"/>
  <c r="E19" i="12"/>
  <c r="E17" i="16"/>
  <c r="C21" i="12"/>
  <c r="C19" i="16"/>
  <c r="C18" i="12"/>
  <c r="C16" i="16"/>
  <c r="D19" i="18"/>
  <c r="C60" i="16"/>
  <c r="E87" i="17"/>
  <c r="E104" i="17" s="1"/>
  <c r="C19" i="18"/>
  <c r="C27" i="18"/>
  <c r="C44" i="18" s="1"/>
  <c r="D23" i="18" l="1"/>
  <c r="E33" i="12" s="1"/>
  <c r="C59" i="2"/>
  <c r="C63" i="2" s="1"/>
  <c r="D58" i="2" s="1"/>
  <c r="C37" i="16"/>
  <c r="D61" i="16" s="1"/>
  <c r="D45" i="18"/>
  <c r="E105" i="17"/>
  <c r="C23" i="18"/>
  <c r="C45" i="18" s="1"/>
  <c r="D59" i="2" l="1"/>
  <c r="C42" i="16"/>
  <c r="E37" i="16" s="1"/>
  <c r="E38" i="16"/>
  <c r="F61" i="16" l="1"/>
</calcChain>
</file>

<file path=xl/sharedStrings.xml><?xml version="1.0" encoding="utf-8"?>
<sst xmlns="http://schemas.openxmlformats.org/spreadsheetml/2006/main" count="3578" uniqueCount="2573">
  <si>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</si>
  <si>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</si>
  <si>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</si>
  <si>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</si>
  <si>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</si>
  <si>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</si>
  <si>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</si>
  <si>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</si>
  <si>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</si>
  <si>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</si>
  <si>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</si>
  <si>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</si>
  <si>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</si>
  <si>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UZRASNA KATEGORIJA</t>
  </si>
  <si>
    <t>NAZIV I VRSTA NATJECANJA</t>
  </si>
  <si>
    <t>RB</t>
  </si>
  <si>
    <t>BROJ OSOBA NA PUTU</t>
  </si>
  <si>
    <t>TROŠAK SMJEŠTAJA</t>
  </si>
  <si>
    <t>TROŠKOVI KOTIZACIJA, ČLANARINA…</t>
  </si>
  <si>
    <t>TROŠAK PRIJEVOZA NA NATJECANJE</t>
  </si>
  <si>
    <t>VRSTA TROŠKA</t>
  </si>
  <si>
    <t>Troškovi prijevoza na natjecanje</t>
  </si>
  <si>
    <t>Troškovi smještaja</t>
  </si>
  <si>
    <t>Troškovi kotizacija, članarina, licenciranja…</t>
  </si>
  <si>
    <t xml:space="preserve">Troškovi stručnog rada trenera </t>
  </si>
  <si>
    <t>ZSUGV</t>
  </si>
  <si>
    <t>Prihodi iz proračuna ZSUGV</t>
  </si>
  <si>
    <t>PLANIRANI RASHODI</t>
  </si>
  <si>
    <t>PLANIRANI PRIHODI</t>
  </si>
  <si>
    <t>OBRAZAC PRORAČUNA</t>
  </si>
  <si>
    <t>OSTALI IZVORI</t>
  </si>
  <si>
    <t>12.1.</t>
  </si>
  <si>
    <t>12.2.</t>
  </si>
  <si>
    <t>12.3.</t>
  </si>
  <si>
    <t>12.4.</t>
  </si>
  <si>
    <t>12.5.</t>
  </si>
  <si>
    <t>Mjesto i datum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</si>
  <si>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</si>
  <si>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</si>
  <si>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</si>
  <si>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</si>
  <si>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</si>
  <si>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</si>
  <si>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</si>
  <si>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</si>
  <si>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</si>
  <si>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</si>
  <si>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</si>
  <si>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</si>
  <si>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</si>
  <si>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</si>
  <si>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</si>
  <si>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</si>
  <si>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</si>
  <si>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</si>
  <si>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</si>
  <si>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</si>
  <si>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</si>
  <si>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</si>
  <si>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</si>
  <si>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</si>
  <si>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</si>
  <si>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</si>
  <si>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</si>
  <si>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</si>
  <si>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</si>
  <si>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</si>
  <si>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</si>
  <si>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</si>
  <si>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</si>
  <si>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</si>
  <si>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</si>
  <si>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</si>
  <si>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</si>
  <si>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</si>
  <si>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</si>
  <si>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</si>
  <si>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</si>
  <si>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</si>
  <si>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</si>
  <si>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</si>
  <si>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</si>
  <si>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</si>
  <si>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</si>
  <si>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</si>
  <si>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</si>
  <si>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</si>
  <si>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</si>
  <si>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</si>
  <si>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</si>
  <si>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</si>
  <si>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</si>
  <si>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</si>
  <si>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</si>
  <si>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</si>
  <si>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</si>
  <si>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</si>
  <si>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</si>
  <si>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</si>
  <si>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</si>
  <si>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</si>
  <si>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</si>
  <si>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</si>
  <si>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</si>
  <si>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</si>
  <si>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</si>
  <si>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</si>
  <si>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</si>
  <si>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</si>
  <si>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</si>
  <si>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OBRAZAC PRIJAVE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</si>
  <si>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</si>
  <si>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</si>
  <si>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</si>
  <si>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</si>
  <si>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</si>
  <si>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</si>
  <si>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</si>
  <si>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</si>
  <si>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</si>
  <si>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</si>
  <si>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II.</t>
  </si>
  <si>
    <t>OPIS PROGRAMA  / PROJEKTA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</si>
  <si>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</si>
  <si>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</si>
  <si>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</si>
  <si>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</si>
  <si>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Osoba ovlaštena za zastupanje:</t>
  </si>
  <si>
    <t>Potpis voditelja / voditeljice</t>
  </si>
  <si>
    <t>Potpis osobe ovlaštene za zastupanje</t>
  </si>
  <si>
    <t>Podaci o stručnom radu</t>
  </si>
  <si>
    <t>Ime i prezime</t>
  </si>
  <si>
    <t>Kategorija</t>
  </si>
  <si>
    <t>M</t>
  </si>
  <si>
    <t>Ž</t>
  </si>
  <si>
    <t>Ukupno</t>
  </si>
  <si>
    <t>Podaci o članovima kluba</t>
  </si>
  <si>
    <t>Registrirani sportaši u sustavu natjecanja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</si>
  <si>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</si>
  <si>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</si>
  <si>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</si>
  <si>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</si>
  <si>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</si>
  <si>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</si>
  <si>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Broj termina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</si>
  <si>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</si>
  <si>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</si>
  <si>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</si>
  <si>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</si>
  <si>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</si>
  <si>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</si>
  <si>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</si>
  <si>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</si>
  <si>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</si>
  <si>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</si>
  <si>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</si>
  <si>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</si>
  <si>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</si>
  <si>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</si>
  <si>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</si>
  <si>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</si>
  <si>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</si>
  <si>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</si>
  <si>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</si>
  <si>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</si>
  <si>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</si>
  <si>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</si>
  <si>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</si>
  <si>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</si>
  <si>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</si>
  <si>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</si>
  <si>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</si>
  <si>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</si>
  <si>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</si>
  <si>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</si>
  <si>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</si>
  <si>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</si>
  <si>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</si>
  <si>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</si>
  <si>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</si>
  <si>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PROGRAM TRENINGA I NATJECANJA SPORTAŠA MLAĐIH DOBNIH KATEGORIJA I SPORTAŠA SENIORA                                                                                                             (upisat financijski plan samo za službena natjecanja prema kalendaru strukovnog saveza, a koja ulaze u bodovanje za ukupni državni ili svjetski poredak)</t>
  </si>
  <si>
    <t>PROGRAM NATJECANJA, TURNIRA I AKTIVNOSTI KOJE NE ULAZE U PROGRAM SLUŽBENIH NATJECANJA                                                                                                       (npr. međunarodni turniri, odlazak na pripreme, prijateljski susreti i slično)</t>
  </si>
  <si>
    <t>17.</t>
  </si>
  <si>
    <t>19.</t>
  </si>
  <si>
    <t>6.1.</t>
  </si>
  <si>
    <t>6.2.</t>
  </si>
  <si>
    <t>6.3.</t>
  </si>
  <si>
    <t>OSTALI TROŠKOVI (najviše do 25% iznosa ukupnog programa koji se traži od ZSUGV)</t>
  </si>
  <si>
    <r>
      <t xml:space="preserve">Troškovi službenih osoba </t>
    </r>
    <r>
      <rPr>
        <b/>
        <i/>
        <sz val="11"/>
        <color theme="1"/>
        <rFont val="Times New Roman"/>
        <family val="1"/>
        <charset val="238"/>
      </rPr>
      <t>(suci, delegati, liječnika...)</t>
    </r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</si>
  <si>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</si>
  <si>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r>
      <t xml:space="preserve">Ostali troškovi </t>
    </r>
    <r>
      <rPr>
        <b/>
        <i/>
        <sz val="11"/>
        <color theme="1"/>
        <rFont val="Times New Roman"/>
        <family val="1"/>
        <charset val="238"/>
      </rPr>
      <t>(</t>
    </r>
    <r>
      <rPr>
        <i/>
        <sz val="11"/>
        <color theme="1"/>
        <rFont val="Times New Roman"/>
        <family val="1"/>
        <charset val="238"/>
      </rPr>
      <t>upisati vrstu troška</t>
    </r>
    <r>
      <rPr>
        <b/>
        <sz val="11"/>
        <color theme="1"/>
        <rFont val="Times New Roman"/>
        <family val="1"/>
        <charset val="238"/>
      </rPr>
      <t>)</t>
    </r>
  </si>
  <si>
    <t>6.4.</t>
  </si>
  <si>
    <t>Prihodi iz ostalih izvora</t>
  </si>
  <si>
    <t>Prihodi iz javnih izvora (proračun RH)</t>
  </si>
  <si>
    <t>UKUPNO PRIHODI</t>
  </si>
  <si>
    <t>% SUFINANCIRANJA</t>
  </si>
  <si>
    <t>5.1.</t>
  </si>
  <si>
    <t>5.2.</t>
  </si>
  <si>
    <t>5.3.</t>
  </si>
  <si>
    <t>6.5.</t>
  </si>
  <si>
    <t>7.1.</t>
  </si>
  <si>
    <t>7.2.</t>
  </si>
  <si>
    <t>7.3.</t>
  </si>
  <si>
    <t>7.4.</t>
  </si>
  <si>
    <t>7.5.</t>
  </si>
  <si>
    <t>8.1.</t>
  </si>
  <si>
    <t>8.2.</t>
  </si>
  <si>
    <t>VRSTA PRIHODA</t>
  </si>
  <si>
    <t>Troškovi službenih osoba</t>
  </si>
  <si>
    <t>NAPOMENA PRIJAVITELJIMA:</t>
  </si>
  <si>
    <t>Obrazac obvezno popuniti  na računalu</t>
  </si>
  <si>
    <t>Obvezno popuniti sva polja označena žutom bojom</t>
  </si>
  <si>
    <t>Djelovanje sportskog kluba i sport osoba s invaliditetom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</si>
  <si>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</si>
  <si>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</si>
  <si>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*</t>
    </r>
  </si>
  <si>
    <t>Kategorija *</t>
  </si>
  <si>
    <t>Sportski objekt *</t>
  </si>
  <si>
    <t xml:space="preserve">PRORAČUN PROGRAMA </t>
  </si>
  <si>
    <t>Obvezno popuniti samo polja označena žutom bojom</t>
  </si>
  <si>
    <t>Naziv prijavitelja (puni naziv prijavitelja):</t>
  </si>
  <si>
    <t>OIB: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</si>
  <si>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</si>
  <si>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</si>
  <si>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</si>
  <si>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</si>
  <si>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</si>
  <si>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</si>
  <si>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</si>
  <si>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</si>
  <si>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</si>
  <si>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</si>
  <si>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</si>
  <si>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</si>
  <si>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</si>
  <si>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</si>
  <si>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</si>
  <si>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</si>
  <si>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</si>
  <si>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</si>
  <si>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</si>
  <si>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</si>
  <si>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</si>
  <si>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</si>
  <si>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</si>
  <si>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</si>
  <si>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</si>
  <si>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</si>
  <si>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</si>
  <si>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</si>
  <si>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</si>
  <si>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</si>
  <si>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</si>
  <si>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</si>
  <si>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</si>
  <si>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</si>
  <si>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</si>
  <si>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</si>
  <si>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</si>
  <si>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</si>
  <si>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</si>
  <si>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</si>
  <si>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</si>
  <si>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</si>
  <si>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</si>
  <si>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</si>
  <si>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</si>
  <si>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</si>
  <si>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</si>
  <si>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</si>
  <si>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</si>
  <si>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</si>
  <si>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</si>
  <si>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</si>
  <si>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</si>
  <si>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</si>
  <si>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</si>
  <si>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</si>
  <si>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</si>
  <si>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</si>
  <si>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</si>
  <si>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</si>
  <si>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</si>
  <si>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</si>
  <si>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</si>
  <si>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</si>
  <si>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</si>
  <si>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</si>
  <si>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</si>
  <si>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</si>
  <si>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</si>
  <si>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</si>
  <si>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</si>
  <si>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</si>
  <si>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</si>
  <si>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</si>
  <si>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</si>
  <si>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</si>
  <si>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</si>
  <si>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</si>
  <si>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</si>
  <si>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</si>
  <si>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</si>
  <si>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</si>
  <si>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</si>
  <si>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</si>
  <si>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</si>
  <si>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</si>
  <si>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</si>
  <si>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</si>
  <si>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</si>
  <si>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</si>
  <si>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Podaci o registriranim sportašima u natjecanju po kategorijama</t>
  </si>
  <si>
    <t>Godište od - do</t>
  </si>
  <si>
    <t>Popis redovnih članova nacionalnih reprezentacija</t>
  </si>
  <si>
    <t>* koristiti nomenklaturu prema nacionalnom savezu za svaku uzrasnu kategoriju</t>
  </si>
  <si>
    <t>Uzrasna kategorija *</t>
  </si>
  <si>
    <t>UZRASNE KATEGORIJE</t>
  </si>
  <si>
    <t>Seniori</t>
  </si>
  <si>
    <t>Veterani</t>
  </si>
  <si>
    <r>
      <t>Ostali članovi kluba</t>
    </r>
    <r>
      <rPr>
        <i/>
        <sz val="12"/>
        <rFont val="Times New Roman"/>
        <family val="1"/>
        <charset val="238"/>
      </rPr>
      <t xml:space="preserve"> (članovi upravnih tijela, veterani i sl.)</t>
    </r>
  </si>
  <si>
    <t>Uzrasna kategorija*</t>
  </si>
  <si>
    <t xml:space="preserve">Uzrasna kategorija* </t>
  </si>
  <si>
    <t>* koristiti nomenklaturu nacionalnog saveza</t>
  </si>
  <si>
    <t>Sportska stručna sprema **</t>
  </si>
  <si>
    <t>Radni status u    klubu ***</t>
  </si>
  <si>
    <t>PREZIME I IME</t>
  </si>
  <si>
    <t>BROJ ISKAZNICE</t>
  </si>
  <si>
    <t>Datum i mjesto natjecanja</t>
  </si>
  <si>
    <t>Vrsta natjecanja</t>
  </si>
  <si>
    <t>Disciplina</t>
  </si>
  <si>
    <t>Osvojeno mjesto</t>
  </si>
  <si>
    <t>Plasman na kraju natjecanja</t>
  </si>
  <si>
    <r>
      <t>Kategorizirani sportaši</t>
    </r>
    <r>
      <rPr>
        <b/>
        <i/>
        <sz val="12"/>
        <color theme="1"/>
        <rFont val="Times New Roman"/>
        <family val="1"/>
        <charset val="238"/>
      </rPr>
      <t xml:space="preserve"> (sukladno Rješenu Hrvatskog olimpijskog odbora)</t>
    </r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</si>
  <si>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</si>
  <si>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</si>
  <si>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</si>
  <si>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</si>
  <si>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</si>
  <si>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</si>
  <si>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</si>
  <si>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</si>
  <si>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</si>
  <si>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</si>
  <si>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</si>
  <si>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Natjecanja</t>
  </si>
  <si>
    <t>Internetska stranica</t>
  </si>
  <si>
    <t>E-mail adresa</t>
  </si>
  <si>
    <t>*** profesionalac (ugovor o radu, ugovor na neodređeno…), honorarni suradnik (ugovor o djelu, ugovor o treniranju…), volonter (ugovor o volontiranju...)</t>
  </si>
  <si>
    <t>9.6.</t>
  </si>
  <si>
    <t>9.7.</t>
  </si>
  <si>
    <t>9.8.</t>
  </si>
  <si>
    <t>9.10.</t>
  </si>
  <si>
    <t>9.9.</t>
  </si>
  <si>
    <t>10.4.</t>
  </si>
  <si>
    <t>10.5.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</si>
  <si>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</si>
  <si>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</si>
  <si>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</si>
  <si>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</si>
  <si>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</si>
  <si>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</si>
  <si>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</si>
  <si>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</si>
  <si>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</si>
  <si>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</si>
  <si>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</si>
  <si>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</si>
  <si>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</si>
  <si>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</si>
  <si>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</si>
  <si>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Telefon</t>
  </si>
  <si>
    <t>11.2.</t>
  </si>
  <si>
    <t>11.3.</t>
  </si>
  <si>
    <t>11.4.</t>
  </si>
  <si>
    <t>11.5.</t>
  </si>
  <si>
    <t>Prvenstvo Republike Hrvatske</t>
  </si>
  <si>
    <t>Kup Republike Hrvatske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</si>
  <si>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</si>
  <si>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</si>
  <si>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</si>
  <si>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</si>
  <si>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</si>
  <si>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</si>
  <si>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</si>
  <si>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</si>
  <si>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</si>
  <si>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</si>
  <si>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12.16.</t>
  </si>
  <si>
    <t>12.17.</t>
  </si>
  <si>
    <t>12.18.</t>
  </si>
  <si>
    <t>12.19.</t>
  </si>
  <si>
    <t>12.20.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</si>
  <si>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</si>
  <si>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</si>
  <si>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</si>
  <si>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</si>
  <si>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</si>
  <si>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</si>
  <si>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</si>
  <si>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</si>
  <si>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</si>
  <si>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</si>
  <si>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14.1.</t>
  </si>
  <si>
    <t>14.2.</t>
  </si>
  <si>
    <t>GRAD VUKOVAR</t>
  </si>
  <si>
    <t>Ime i prezime trenera</t>
  </si>
  <si>
    <t>Stupanj (rang) natjecanja</t>
  </si>
  <si>
    <t>Naziv natjecanja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</si>
  <si>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</si>
  <si>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</si>
  <si>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</si>
  <si>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</si>
  <si>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>Kontakt za ostvarivanje prava ispitanika: 032/421-866</t>
  </si>
  <si>
    <t>TROŠKOVI ORGANIZACIJE NATJECANJA KAO DOMAĆIN (službene osobe, suci, delegati, liječnici)</t>
  </si>
  <si>
    <t>TROŠKOVI KOTIZACIJA, ČLANARINA, STARTNINA…</t>
  </si>
  <si>
    <t xml:space="preserve">E-mail </t>
  </si>
  <si>
    <r>
      <t xml:space="preserve">Naknade troškova članovima </t>
    </r>
    <r>
      <rPr>
        <b/>
        <i/>
        <sz val="11"/>
        <color theme="1"/>
        <rFont val="Times New Roman"/>
        <family val="1"/>
        <charset val="238"/>
      </rPr>
      <t>(sportaši, tajnik, domar…)</t>
    </r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</si>
  <si>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</si>
  <si>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</si>
  <si>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</si>
  <si>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</si>
  <si>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</si>
  <si>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</si>
  <si>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</si>
  <si>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</si>
  <si>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</si>
  <si>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</si>
  <si>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</si>
  <si>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</si>
  <si>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</si>
  <si>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</si>
  <si>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</si>
  <si>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</si>
  <si>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</si>
  <si>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</si>
  <si>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</si>
  <si>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</si>
  <si>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</si>
  <si>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</si>
  <si>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</si>
  <si>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</si>
  <si>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</si>
  <si>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</si>
  <si>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</si>
  <si>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</si>
  <si>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</si>
  <si>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</si>
  <si>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</si>
  <si>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</si>
  <si>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</si>
  <si>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</si>
  <si>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</si>
  <si>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</si>
  <si>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</si>
  <si>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</si>
  <si>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</si>
  <si>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</si>
  <si>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</si>
  <si>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</si>
  <si>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</si>
  <si>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</si>
  <si>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</si>
  <si>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</si>
  <si>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</si>
  <si>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</si>
  <si>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</si>
  <si>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</si>
  <si>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</si>
  <si>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</si>
  <si>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</si>
  <si>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</si>
  <si>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</si>
  <si>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</si>
  <si>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</si>
  <si>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</si>
  <si>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</si>
  <si>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</si>
  <si>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</si>
  <si>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</si>
  <si>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</si>
  <si>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</si>
  <si>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</si>
  <si>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</si>
  <si>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</si>
  <si>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</si>
  <si>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</si>
  <si>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</si>
  <si>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</si>
  <si>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</si>
  <si>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</si>
  <si>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</si>
  <si>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</si>
  <si>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</si>
  <si>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</si>
  <si>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</si>
  <si>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</si>
  <si>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</si>
  <si>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</si>
  <si>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</si>
  <si>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</si>
  <si>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</si>
  <si>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</si>
  <si>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</si>
  <si>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</si>
  <si>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</si>
  <si>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</si>
  <si>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</si>
  <si>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</si>
  <si>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</si>
  <si>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</si>
  <si>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</si>
  <si>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</si>
  <si>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</si>
  <si>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</si>
  <si>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</si>
  <si>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</si>
  <si>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</si>
  <si>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</si>
  <si>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</si>
  <si>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</si>
  <si>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</si>
  <si>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</si>
  <si>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</si>
  <si>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</si>
  <si>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</si>
  <si>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</si>
  <si>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</si>
  <si>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</si>
  <si>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</si>
  <si>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</si>
  <si>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</si>
  <si>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</si>
  <si>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</si>
  <si>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</si>
  <si>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</si>
  <si>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</si>
  <si>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</si>
  <si>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</si>
  <si>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</si>
  <si>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</si>
  <si>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</si>
  <si>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</si>
  <si>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</si>
  <si>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</si>
  <si>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</si>
  <si>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</si>
  <si>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</si>
  <si>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</si>
  <si>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</si>
  <si>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</si>
  <si>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</si>
  <si>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</si>
  <si>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</si>
  <si>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</si>
  <si>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</si>
  <si>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</si>
  <si>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</si>
  <si>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</si>
  <si>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</si>
  <si>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</si>
  <si>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</si>
  <si>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</si>
  <si>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</si>
  <si>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</si>
  <si>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</si>
  <si>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</si>
  <si>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</si>
  <si>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</si>
  <si>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</si>
  <si>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</si>
  <si>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</si>
  <si>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</si>
  <si>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</si>
  <si>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</si>
  <si>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</si>
  <si>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</si>
  <si>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</si>
  <si>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</si>
  <si>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</si>
  <si>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</si>
  <si>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</si>
  <si>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</si>
  <si>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</si>
  <si>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</si>
  <si>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</si>
  <si>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</si>
  <si>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</si>
  <si>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</si>
  <si>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</si>
  <si>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</si>
  <si>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</si>
  <si>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</si>
  <si>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</si>
  <si>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</si>
  <si>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</si>
  <si>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</si>
  <si>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</si>
  <si>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</si>
  <si>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</si>
  <si>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</si>
  <si>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</si>
  <si>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</si>
  <si>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</si>
  <si>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</si>
  <si>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</si>
  <si>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</si>
  <si>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</si>
  <si>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</si>
  <si>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</si>
  <si>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</si>
  <si>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</si>
  <si>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</si>
  <si>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</si>
  <si>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</si>
  <si>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</si>
  <si>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</si>
  <si>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</si>
  <si>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</si>
  <si>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</si>
  <si>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</si>
  <si>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</si>
  <si>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</si>
  <si>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</si>
  <si>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</si>
  <si>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</si>
  <si>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</si>
  <si>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</si>
  <si>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</si>
  <si>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</si>
  <si>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</si>
  <si>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</si>
  <si>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</si>
  <si>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</si>
  <si>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</si>
  <si>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</si>
  <si>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</si>
  <si>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</si>
  <si>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</si>
  <si>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</si>
  <si>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</si>
  <si>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</si>
  <si>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</si>
  <si>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</si>
  <si>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</si>
  <si>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</si>
  <si>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</si>
  <si>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</si>
  <si>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</si>
  <si>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</si>
  <si>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</si>
  <si>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</si>
  <si>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</si>
  <si>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</si>
  <si>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</si>
  <si>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</si>
  <si>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</si>
  <si>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</si>
  <si>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</si>
  <si>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</si>
  <si>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</si>
  <si>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</si>
  <si>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</si>
  <si>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</si>
  <si>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</si>
  <si>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</si>
  <si>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</si>
  <si>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</si>
  <si>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</si>
  <si>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</si>
  <si>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</si>
  <si>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</si>
  <si>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</si>
  <si>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</si>
  <si>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</si>
  <si>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</si>
  <si>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</si>
  <si>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</si>
  <si>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</si>
  <si>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</si>
  <si>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</si>
  <si>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</si>
  <si>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</si>
  <si>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</si>
  <si>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</si>
  <si>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</si>
  <si>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</si>
  <si>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</si>
  <si>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</si>
  <si>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</si>
  <si>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</si>
  <si>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</si>
  <si>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</si>
  <si>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</si>
  <si>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</si>
  <si>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</si>
  <si>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</si>
  <si>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</si>
  <si>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</si>
  <si>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</si>
  <si>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</si>
  <si>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</si>
  <si>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</si>
  <si>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</si>
  <si>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</si>
  <si>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</si>
  <si>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</si>
  <si>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</si>
  <si>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</si>
  <si>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</si>
  <si>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</si>
  <si>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</si>
  <si>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</si>
  <si>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</si>
  <si>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</si>
  <si>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</si>
  <si>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</si>
  <si>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</si>
  <si>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</si>
  <si>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</si>
  <si>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</si>
  <si>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</si>
  <si>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</si>
  <si>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</si>
  <si>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</si>
  <si>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</si>
  <si>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</si>
  <si>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</si>
  <si>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</si>
  <si>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</si>
  <si>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</si>
  <si>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</si>
  <si>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</si>
  <si>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</si>
  <si>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</si>
  <si>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</si>
  <si>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</si>
  <si>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</si>
  <si>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</si>
  <si>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</si>
  <si>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</si>
  <si>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</si>
  <si>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</si>
  <si>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</si>
  <si>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</si>
  <si>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</si>
  <si>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</si>
  <si>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</si>
  <si>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</si>
  <si>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</si>
  <si>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</si>
  <si>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</si>
  <si>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</si>
  <si>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</si>
  <si>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</si>
  <si>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</si>
  <si>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</si>
  <si>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</si>
  <si>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</si>
  <si>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</si>
  <si>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</si>
  <si>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</si>
  <si>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</si>
  <si>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</si>
  <si>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</si>
  <si>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</si>
  <si>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</si>
  <si>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</si>
  <si>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</si>
  <si>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</si>
  <si>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</si>
  <si>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</si>
  <si>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</si>
  <si>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</si>
  <si>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</si>
  <si>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</si>
  <si>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</si>
  <si>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</si>
  <si>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</si>
  <si>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</si>
  <si>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</si>
  <si>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</si>
  <si>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</si>
  <si>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</si>
  <si>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</si>
  <si>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</si>
  <si>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</si>
  <si>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</si>
  <si>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</si>
  <si>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</si>
  <si>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</si>
  <si>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</si>
  <si>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</si>
  <si>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</si>
  <si>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</si>
  <si>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</si>
  <si>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</si>
  <si>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</si>
  <si>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</si>
  <si>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</si>
  <si>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</si>
  <si>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</si>
  <si>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</si>
  <si>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</si>
  <si>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</si>
  <si>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</si>
  <si>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</si>
  <si>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</si>
  <si>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</si>
  <si>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</si>
  <si>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</si>
  <si>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</si>
  <si>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</si>
  <si>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</si>
  <si>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</si>
  <si>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</si>
  <si>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</si>
  <si>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</si>
  <si>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</si>
  <si>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</si>
  <si>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</si>
  <si>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</si>
  <si>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</si>
  <si>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</si>
  <si>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</si>
  <si>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</si>
  <si>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</si>
  <si>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</si>
  <si>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</si>
  <si>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</si>
  <si>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</si>
  <si>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</si>
  <si>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</si>
  <si>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</si>
  <si>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</si>
  <si>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</si>
  <si>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</si>
  <si>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</si>
  <si>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</si>
  <si>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</si>
  <si>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</si>
  <si>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</si>
  <si>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</si>
  <si>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</si>
  <si>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</si>
  <si>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</si>
  <si>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</si>
  <si>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</si>
  <si>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</si>
  <si>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</si>
  <si>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</si>
  <si>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</si>
  <si>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</si>
  <si>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</si>
  <si>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</si>
  <si>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</si>
  <si>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</si>
  <si>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</si>
  <si>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</si>
  <si>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</si>
  <si>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</si>
  <si>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</si>
  <si>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</si>
  <si>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</si>
  <si>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</si>
  <si>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</si>
  <si>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</si>
  <si>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</si>
  <si>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</si>
  <si>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</si>
  <si>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</si>
  <si>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</si>
  <si>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</si>
  <si>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</si>
  <si>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</si>
  <si>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</si>
  <si>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</si>
  <si>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</si>
  <si>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</si>
  <si>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</si>
  <si>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</si>
  <si>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</si>
  <si>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</si>
  <si>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</si>
  <si>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</si>
  <si>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</si>
  <si>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</si>
  <si>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</si>
  <si>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</si>
  <si>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</si>
  <si>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</si>
  <si>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</si>
  <si>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</si>
  <si>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</si>
  <si>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</si>
  <si>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</si>
  <si>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</si>
  <si>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</si>
  <si>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</si>
  <si>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</si>
  <si>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</si>
  <si>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</si>
  <si>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</si>
  <si>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</si>
  <si>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</si>
  <si>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</si>
  <si>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</si>
  <si>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</si>
  <si>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</si>
  <si>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</si>
  <si>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</si>
  <si>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</si>
  <si>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</si>
  <si>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</si>
  <si>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</si>
  <si>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</si>
  <si>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</si>
  <si>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</si>
  <si>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</si>
  <si>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</si>
  <si>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</si>
  <si>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</si>
  <si>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</si>
  <si>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</si>
  <si>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</si>
  <si>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</si>
  <si>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</si>
  <si>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</si>
  <si>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</si>
  <si>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</si>
  <si>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</si>
  <si>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</si>
  <si>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</si>
  <si>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</si>
  <si>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</si>
  <si>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</si>
  <si>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</si>
  <si>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</si>
  <si>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</si>
  <si>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</si>
  <si>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</si>
  <si>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</si>
  <si>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</si>
  <si>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</si>
  <si>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</si>
  <si>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</si>
  <si>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</si>
  <si>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</si>
  <si>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</si>
  <si>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</si>
  <si>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</si>
  <si>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</si>
  <si>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</si>
  <si>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</si>
  <si>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</si>
  <si>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</si>
  <si>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</si>
  <si>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</si>
  <si>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</si>
  <si>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</si>
  <si>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</si>
  <si>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</si>
  <si>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</si>
  <si>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</si>
  <si>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</si>
  <si>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</si>
  <si>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</si>
  <si>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</si>
  <si>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</si>
  <si>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</si>
  <si>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</si>
  <si>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</si>
  <si>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</si>
  <si>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</si>
  <si>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</si>
  <si>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</si>
  <si>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</si>
  <si>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</si>
  <si>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</si>
  <si>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</si>
  <si>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</si>
  <si>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</si>
  <si>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</si>
  <si>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</si>
  <si>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</si>
  <si>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</si>
  <si>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</si>
  <si>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</si>
  <si>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</si>
  <si>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</si>
  <si>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</si>
  <si>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</si>
  <si>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</si>
  <si>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</si>
  <si>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</si>
  <si>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</si>
  <si>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</si>
  <si>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</si>
  <si>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</si>
  <si>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</si>
  <si>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</si>
  <si>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</si>
  <si>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</si>
  <si>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</si>
  <si>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</si>
  <si>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</si>
  <si>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</si>
  <si>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</si>
  <si>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</si>
  <si>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</si>
  <si>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</si>
  <si>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</si>
  <si>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</si>
  <si>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</si>
  <si>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</si>
  <si>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</si>
  <si>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</si>
  <si>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</si>
  <si>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</si>
  <si>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</si>
  <si>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</si>
  <si>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</si>
  <si>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</si>
  <si>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</si>
  <si>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</si>
  <si>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</si>
  <si>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</si>
  <si>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</si>
  <si>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</si>
  <si>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</si>
  <si>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</si>
  <si>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</si>
  <si>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</si>
  <si>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</si>
  <si>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</si>
  <si>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</si>
  <si>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</si>
  <si>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</si>
  <si>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</si>
  <si>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</si>
  <si>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</si>
  <si>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</si>
  <si>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</si>
  <si>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</si>
  <si>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</si>
  <si>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</si>
  <si>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</si>
  <si>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</si>
  <si>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</si>
  <si>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</si>
  <si>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</si>
  <si>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</si>
  <si>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</si>
  <si>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</si>
  <si>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</si>
  <si>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</si>
  <si>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</si>
  <si>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</si>
  <si>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</si>
  <si>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</si>
  <si>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</si>
  <si>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</si>
  <si>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</si>
  <si>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</si>
  <si>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</si>
  <si>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</si>
  <si>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</si>
  <si>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</si>
  <si>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</si>
  <si>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</si>
  <si>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</si>
  <si>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</si>
  <si>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</si>
  <si>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</si>
  <si>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</si>
  <si>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</si>
  <si>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</si>
  <si>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</si>
  <si>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</si>
  <si>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</si>
  <si>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</si>
  <si>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</si>
  <si>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</si>
  <si>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</si>
  <si>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</si>
  <si>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</si>
  <si>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</si>
  <si>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</si>
  <si>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</si>
  <si>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</si>
  <si>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</si>
  <si>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</si>
  <si>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</si>
  <si>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</si>
  <si>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</si>
  <si>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</si>
  <si>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</si>
  <si>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</si>
  <si>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</si>
  <si>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</si>
  <si>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</si>
  <si>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</si>
  <si>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</si>
  <si>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</si>
  <si>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</si>
  <si>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</si>
  <si>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</si>
  <si>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</si>
  <si>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</si>
  <si>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</si>
  <si>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</si>
  <si>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</si>
  <si>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</si>
  <si>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</si>
  <si>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</si>
  <si>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</si>
  <si>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</si>
  <si>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</si>
  <si>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</si>
  <si>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</si>
  <si>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</si>
  <si>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</si>
  <si>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</si>
  <si>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</si>
  <si>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</si>
  <si>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</si>
  <si>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</si>
  <si>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</si>
  <si>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</si>
  <si>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</si>
  <si>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</si>
  <si>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</si>
  <si>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</si>
  <si>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</si>
  <si>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</si>
  <si>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</si>
  <si>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</si>
  <si>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</si>
  <si>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</si>
  <si>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</si>
  <si>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</si>
  <si>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</si>
  <si>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</si>
  <si>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</si>
  <si>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</si>
  <si>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</si>
  <si>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</si>
  <si>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</si>
  <si>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</si>
  <si>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</si>
  <si>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</si>
  <si>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</si>
  <si>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</si>
  <si>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</si>
  <si>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</si>
  <si>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</si>
  <si>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</si>
  <si>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</si>
  <si>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</si>
  <si>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</si>
  <si>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</si>
  <si>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</si>
  <si>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</si>
  <si>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</si>
  <si>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</si>
  <si>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</si>
  <si>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</si>
  <si>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</si>
  <si>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</si>
  <si>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</si>
  <si>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</si>
  <si>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</si>
  <si>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</si>
  <si>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</si>
  <si>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</si>
  <si>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</si>
  <si>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</si>
  <si>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</si>
  <si>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</si>
  <si>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</si>
  <si>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</si>
  <si>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</si>
  <si>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</si>
  <si>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</si>
  <si>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</si>
  <si>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</si>
  <si>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</si>
  <si>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</si>
  <si>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</si>
  <si>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</si>
  <si>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</si>
  <si>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</si>
  <si>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</si>
  <si>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</si>
  <si>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</si>
  <si>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</si>
  <si>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</si>
  <si>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</si>
  <si>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</si>
  <si>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</si>
  <si>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</si>
  <si>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</si>
  <si>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</si>
  <si>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</si>
  <si>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</si>
  <si>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</si>
  <si>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</si>
  <si>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</si>
  <si>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</si>
  <si>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</si>
  <si>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</si>
  <si>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</si>
  <si>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</si>
  <si>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</si>
  <si>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</si>
  <si>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</si>
  <si>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</si>
  <si>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</si>
  <si>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</si>
  <si>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</si>
  <si>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</si>
  <si>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</si>
  <si>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</si>
  <si>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</si>
  <si>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</si>
  <si>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</si>
  <si>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</si>
  <si>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</si>
  <si>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</si>
  <si>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</si>
  <si>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</si>
  <si>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</si>
  <si>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</si>
  <si>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</si>
  <si>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</si>
  <si>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</si>
  <si>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</si>
  <si>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</si>
  <si>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</si>
  <si>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</si>
  <si>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</si>
  <si>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</si>
  <si>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</si>
  <si>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</si>
  <si>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</si>
  <si>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</si>
  <si>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</si>
  <si>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</si>
  <si>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</si>
  <si>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</si>
  <si>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</si>
  <si>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</si>
  <si>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</si>
  <si>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</si>
  <si>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</si>
  <si>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</si>
  <si>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</si>
  <si>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</si>
  <si>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</si>
  <si>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</si>
  <si>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</si>
  <si>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</si>
  <si>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</si>
  <si>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</si>
  <si>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</si>
  <si>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</si>
  <si>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</si>
  <si>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</si>
  <si>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</si>
  <si>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</si>
  <si>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</si>
  <si>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</si>
  <si>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</si>
  <si>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</si>
  <si>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</si>
  <si>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</si>
  <si>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</si>
  <si>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</si>
  <si>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</si>
  <si>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</si>
  <si>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</si>
  <si>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</si>
  <si>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</si>
  <si>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</si>
  <si>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</si>
  <si>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</si>
  <si>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</si>
  <si>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</si>
  <si>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</si>
  <si>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</si>
  <si>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</si>
  <si>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</si>
  <si>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</si>
  <si>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</si>
  <si>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</si>
  <si>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</si>
  <si>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</si>
  <si>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</si>
  <si>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</si>
  <si>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</si>
  <si>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</si>
  <si>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</si>
  <si>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</si>
  <si>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</si>
  <si>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</si>
  <si>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</si>
  <si>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</si>
  <si>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</si>
  <si>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</si>
  <si>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</si>
  <si>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</si>
  <si>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</si>
  <si>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</si>
  <si>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</si>
  <si>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</si>
  <si>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</si>
  <si>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</si>
  <si>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</si>
  <si>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</si>
  <si>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</si>
  <si>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</si>
  <si>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</si>
  <si>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</si>
  <si>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</si>
  <si>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</si>
  <si>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</si>
  <si>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</si>
  <si>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</si>
  <si>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</si>
  <si>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</si>
  <si>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</si>
  <si>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</si>
  <si>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</si>
  <si>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</si>
  <si>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</si>
  <si>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</si>
  <si>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</si>
  <si>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</si>
  <si>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</si>
  <si>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</si>
  <si>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</si>
  <si>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</si>
  <si>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</si>
  <si>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</si>
  <si>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</si>
  <si>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</si>
  <si>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</si>
  <si>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</si>
  <si>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</si>
  <si>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</si>
  <si>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</si>
  <si>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</si>
  <si>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</si>
  <si>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</si>
  <si>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</si>
  <si>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</si>
  <si>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</si>
  <si>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</si>
  <si>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</si>
  <si>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</si>
  <si>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</si>
  <si>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</si>
  <si>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</si>
  <si>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</si>
  <si>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</si>
  <si>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</si>
  <si>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>IZNOS RAČUNA</t>
  </si>
  <si>
    <t>2.4.</t>
  </si>
  <si>
    <t>2.5.</t>
  </si>
  <si>
    <t>2.6.</t>
  </si>
  <si>
    <t>2.7.</t>
  </si>
  <si>
    <t>2.8.</t>
  </si>
  <si>
    <t>2.9.</t>
  </si>
  <si>
    <t>2.10.</t>
  </si>
  <si>
    <t xml:space="preserve">UKUPNO:     </t>
  </si>
  <si>
    <t xml:space="preserve">IZVJEŠTAJNI OBRAZAC </t>
  </si>
  <si>
    <t>Telefon/Mobitel</t>
  </si>
  <si>
    <t xml:space="preserve">Žiro račun (IBAN) </t>
  </si>
  <si>
    <t>Naziv programa/projekta</t>
  </si>
  <si>
    <t>Datum početka programa/projekta</t>
  </si>
  <si>
    <t>Datum završetka</t>
  </si>
  <si>
    <t>Opće područje djelovanja</t>
  </si>
  <si>
    <t>Broj ugovora</t>
  </si>
  <si>
    <t>Ukupan iznos ugovora</t>
  </si>
  <si>
    <t>Isplaćeni iznos</t>
  </si>
  <si>
    <t>Ime, prezime i kontakt osobe koja je pripremila izvješće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</si>
  <si>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</si>
  <si>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Osnovni tip aktivnosti ili usluge koja se provodi u projektu ili programu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</si>
  <si>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</si>
  <si>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</si>
  <si>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</si>
  <si>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</si>
  <si>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</si>
  <si>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</si>
  <si>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</si>
  <si>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"Izvješće o provedenom programu"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</si>
  <si>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</si>
  <si>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</si>
  <si>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</si>
  <si>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</si>
  <si>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</si>
  <si>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</si>
  <si>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</si>
  <si>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</si>
  <si>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Adresa sjedišta:</t>
  </si>
  <si>
    <t>Poštanski broj:</t>
  </si>
  <si>
    <t>Mjesto:</t>
  </si>
  <si>
    <t>Vukovar</t>
  </si>
  <si>
    <t>Razdoblje izvještavanja:</t>
  </si>
  <si>
    <t>II. FINANCIJSKI PODACI</t>
  </si>
  <si>
    <t>RASHODI / IZDACI</t>
  </si>
  <si>
    <t>III.</t>
  </si>
  <si>
    <t>III. BILJEŠKE</t>
  </si>
  <si>
    <t>VRSTA</t>
  </si>
  <si>
    <t>PLAN</t>
  </si>
  <si>
    <t>1. FINANCIJSKA POTPORA</t>
  </si>
  <si>
    <t>1.1.1.</t>
  </si>
  <si>
    <t>1.1.2.</t>
  </si>
  <si>
    <t>1.1.3.</t>
  </si>
  <si>
    <t>1.1.4.</t>
  </si>
  <si>
    <t>Ostali troškovi</t>
  </si>
  <si>
    <t>1.2.1.</t>
  </si>
  <si>
    <t>1.2.2.</t>
  </si>
  <si>
    <t>1.2.3.</t>
  </si>
  <si>
    <t>UKUPNO FINANCIJSKA POTPORA</t>
  </si>
  <si>
    <t>2. NEMATERIJALNA I NEFINACIJSKA POTPORA</t>
  </si>
  <si>
    <t>2.1.1.</t>
  </si>
  <si>
    <t>Broj registriraninih sportaša</t>
  </si>
  <si>
    <t>2.2. KORIŠTENJE SPORTSKIH OBJEKATA</t>
  </si>
  <si>
    <t>Osnovna škola "Mitnica"</t>
  </si>
  <si>
    <t>Osnovna škola "Blage Zadre"</t>
  </si>
  <si>
    <t>Osnovna škola "Siniše Glavaševića"</t>
  </si>
  <si>
    <t>Osnovna škola "Antuna Bauera"</t>
  </si>
  <si>
    <t>Tehnička škola "Nikola Tesla"</t>
  </si>
  <si>
    <t>Gimnazija Vukovar</t>
  </si>
  <si>
    <t>Ekonomska škola Vukovar</t>
  </si>
  <si>
    <t>Sportska dvorana Borovo naselje - velika</t>
  </si>
  <si>
    <t>Sportska dvorana Borovo naselje - mala</t>
  </si>
  <si>
    <t>Teniski tereni B. naselje i ŠRC Lijeva bara</t>
  </si>
  <si>
    <t>Teretana</t>
  </si>
  <si>
    <t>UKUPNO NEFINANCIJSKA POTPORA</t>
  </si>
  <si>
    <t>UKUPNO (1 + 2)</t>
  </si>
  <si>
    <t>IZVRŠENO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</si>
  <si>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</si>
  <si>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</si>
  <si>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</si>
  <si>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</si>
  <si>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</si>
  <si>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</si>
  <si>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</si>
  <si>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</si>
  <si>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</si>
  <si>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</si>
  <si>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</si>
  <si>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</si>
  <si>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Službene osobe (delegati, suci, liječnici, osobe uključene u organizaciju domaćih natjecanja)</t>
  </si>
  <si>
    <t>BROJ</t>
  </si>
  <si>
    <t>Osnovna škola "Dragutina Tadijanovića"</t>
  </si>
  <si>
    <t>NAPOMENA: Svojim potpisom korisnik financiranja daje suglasanost kako je pročišćeni program i proračun u skladu s s prijavljenim programom i kako će sredstva utrošiti namjenski sukladno odobrenim vrstama troškova.</t>
  </si>
  <si>
    <t>Potpis ovlaštene osobe</t>
  </si>
  <si>
    <t>1.1.</t>
  </si>
  <si>
    <t>1.2.</t>
  </si>
  <si>
    <t>1.3.</t>
  </si>
  <si>
    <t>1.4.</t>
  </si>
  <si>
    <t>1.5.</t>
  </si>
  <si>
    <t>1.6.</t>
  </si>
  <si>
    <t>1.7.</t>
  </si>
  <si>
    <t>Troškovi kotizacija, licenciranja, članarina, startnina…</t>
  </si>
  <si>
    <t>Troškovi opreme</t>
  </si>
  <si>
    <t>1.1.5.</t>
  </si>
  <si>
    <t>1.1.6.</t>
  </si>
  <si>
    <t>1.1.7.</t>
  </si>
  <si>
    <t xml:space="preserve">                   ZAJEDNICA SPORTSKIH UDRUGA </t>
  </si>
  <si>
    <t xml:space="preserve">                   GRADA VUKOVARA</t>
  </si>
  <si>
    <t xml:space="preserve">                   Trg Dražena Petrovića 2</t>
  </si>
  <si>
    <t xml:space="preserve">                   32010 Vukovar</t>
  </si>
  <si>
    <t>PROGRAMSKE AKTIVNOSTI</t>
  </si>
  <si>
    <t>Službena natjecanja</t>
  </si>
  <si>
    <t>Neslužbena natjecanja</t>
  </si>
  <si>
    <t>Naziv programa / projekta:</t>
  </si>
  <si>
    <t>Naziv sportskog kluba:</t>
  </si>
  <si>
    <t>OSNOVNI PODACI O SPORTSKOM KLUBU</t>
  </si>
  <si>
    <t>RNO:</t>
  </si>
  <si>
    <t>Mobitel:</t>
  </si>
  <si>
    <t>Telefon:</t>
  </si>
  <si>
    <t>1.8.</t>
  </si>
  <si>
    <t>E-mail adresa:</t>
  </si>
  <si>
    <t>3.1.</t>
  </si>
  <si>
    <t>Korištenje sportskih objekata</t>
  </si>
  <si>
    <t>Liječnički pregledi</t>
  </si>
  <si>
    <t>Djelovanje sportskog kluba</t>
  </si>
  <si>
    <t>FINANCIJSKA POTPORA</t>
  </si>
  <si>
    <t>Stručni rad</t>
  </si>
  <si>
    <t>3.2.</t>
  </si>
  <si>
    <t>3.3.</t>
  </si>
  <si>
    <t>Naknade troškova članovima (domar, tajnik…)</t>
  </si>
  <si>
    <t>Troškovi kotizacija, članarina….</t>
  </si>
  <si>
    <t>Nakanade troškova članovima</t>
  </si>
  <si>
    <t>URBROJ:</t>
  </si>
  <si>
    <t>ZAJEDNICA SPORTSKIH UDRUGA GRADA VUKOVARA</t>
  </si>
  <si>
    <t>Trg Dražena Petrovića 2</t>
  </si>
  <si>
    <t>32010 Vukovar</t>
  </si>
  <si>
    <t>POPUNJENI OBRAZAC I DOKUMENTACIJU POSLATI ILI DOSTAVITI OSOBNO NA ADRESU:</t>
  </si>
  <si>
    <t>032/421-866</t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</si>
  <si>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</si>
  <si>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</si>
  <si>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 xml:space="preserve">Koji su rezultati postignuti na službenim i neslužbenim natjecanjima? </t>
    </r>
    <r>
      <rPr>
        <b/>
        <i/>
        <sz val="12"/>
        <color theme="1"/>
        <rFont val="Times New Roman"/>
        <family val="1"/>
        <charset val="238"/>
      </rPr>
      <t>(navesti naziv natjecanja i rezultat)</t>
    </r>
  </si>
  <si>
    <t>Obrazac obvezno popuniti na računalu</t>
  </si>
  <si>
    <t>Ispunjen Popis računa</t>
  </si>
  <si>
    <t xml:space="preserve">kako su sredstva Zajednice sportske udruge grada Vukovara i Grada Vukovara utrošena u skladu s dokumentima priloženim uz izvješće </t>
  </si>
  <si>
    <t>kojima se pravdaju troškovi navedeni u obrascu financijskog izvješća</t>
  </si>
  <si>
    <t xml:space="preserve">POPIS RAČUNA </t>
  </si>
  <si>
    <t>OSNOVNI PODACI O PRIMATELJU SREDSTAVA</t>
  </si>
  <si>
    <t>OSNOVNI PODACI O DAVATELJU SREDSTAVA</t>
  </si>
  <si>
    <t>IV.</t>
  </si>
  <si>
    <t>Naziv davatelja</t>
  </si>
  <si>
    <t>Vrsta troška</t>
  </si>
  <si>
    <r>
      <t xml:space="preserve">Ostali troškovi </t>
    </r>
    <r>
      <rPr>
        <b/>
        <i/>
        <sz val="11"/>
        <color theme="1"/>
        <rFont val="Times New Roman"/>
        <family val="1"/>
        <charset val="238"/>
      </rPr>
      <t>(upisati vrstu troška</t>
    </r>
    <r>
      <rPr>
        <b/>
        <sz val="11"/>
        <color theme="1"/>
        <rFont val="Times New Roman"/>
        <family val="1"/>
        <charset val="238"/>
      </rPr>
      <t>)</t>
    </r>
  </si>
  <si>
    <t>Ostali izvori</t>
  </si>
  <si>
    <t>PRIHODI / PRIMICI</t>
  </si>
  <si>
    <t>UKUPNO RASHODI / IZDACI</t>
  </si>
  <si>
    <t>RAZLIKA (PRIHODI/PRIMICI - RASHODI / IZDACI)</t>
  </si>
  <si>
    <t>NEMATERIJALNA / NEFINACIJSKA POTPORA</t>
  </si>
  <si>
    <t>2.11.</t>
  </si>
  <si>
    <t>2.12.</t>
  </si>
  <si>
    <t>2.13.</t>
  </si>
  <si>
    <t>2.14.</t>
  </si>
  <si>
    <t>2.15.</t>
  </si>
  <si>
    <t>UKUPNO FINANCIJSKA I NEFINANCIJSKA POTPORA (III + IV)</t>
  </si>
  <si>
    <t>1.6.1.</t>
  </si>
  <si>
    <t>1.6.2.</t>
  </si>
  <si>
    <t>1.7.1.</t>
  </si>
  <si>
    <t>1.7.2.</t>
  </si>
  <si>
    <t>1.7.3.</t>
  </si>
  <si>
    <t>1.7.4.</t>
  </si>
  <si>
    <t>1.7.5.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</si>
  <si>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</si>
  <si>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</si>
  <si>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</si>
  <si>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</si>
  <si>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</si>
  <si>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</si>
  <si>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</si>
  <si>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</si>
  <si>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</si>
  <si>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</si>
  <si>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</si>
  <si>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</si>
  <si>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</si>
  <si>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</si>
  <si>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</si>
  <si>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</si>
  <si>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</si>
  <si>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</si>
  <si>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</si>
  <si>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</si>
  <si>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</si>
  <si>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</si>
  <si>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</si>
  <si>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</si>
  <si>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</si>
  <si>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</si>
  <si>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</si>
  <si>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</si>
  <si>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FI - rekreacija</t>
  </si>
  <si>
    <t xml:space="preserve">ZAHTJEV ZA ISPLATU SREDSTAVA - </t>
  </si>
  <si>
    <t>PROČIŠĆENI PROGRAM RADA I FINANCIJSKI PLAN</t>
  </si>
  <si>
    <t>1.9.</t>
  </si>
  <si>
    <t>1.10.</t>
  </si>
  <si>
    <t>1.11.</t>
  </si>
  <si>
    <t>1.12.</t>
  </si>
  <si>
    <t>1.13.</t>
  </si>
  <si>
    <t>1.14.</t>
  </si>
  <si>
    <t>1.15.</t>
  </si>
  <si>
    <t>2.16.</t>
  </si>
  <si>
    <t>2.17.</t>
  </si>
  <si>
    <t>2.18.</t>
  </si>
  <si>
    <t>2.19.</t>
  </si>
  <si>
    <t>2.20.</t>
  </si>
  <si>
    <t>U slučaju da tekst ne stane u prostor za unošenje teksta, možete ga napisati u zasebnom dokumentu i dostaviti kao privitak obrascu (navesti u "NAPOMENI" pod rednim brojem 25. OPISNO IZVJEŠĆE)</t>
  </si>
  <si>
    <t>OPISNO IZVJEŠĆE</t>
  </si>
  <si>
    <r>
      <t>Naziv sportskog kluba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</si>
  <si>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t xml:space="preserve">Naziv banke </t>
  </si>
  <si>
    <t>Teritorijalna zastupljenost*</t>
  </si>
  <si>
    <t>Specifično područje djelovanja*</t>
  </si>
  <si>
    <t>Izravna korisnička skupina *</t>
  </si>
  <si>
    <t>od:</t>
  </si>
  <si>
    <t>do:</t>
  </si>
  <si>
    <t>Osoba ovlaštena za zastupanje</t>
  </si>
  <si>
    <t>Naziv banke</t>
  </si>
  <si>
    <t>6.6.</t>
  </si>
  <si>
    <t>6.7.</t>
  </si>
  <si>
    <t>6.8.</t>
  </si>
  <si>
    <t>6.9.</t>
  </si>
  <si>
    <t>6.10.</t>
  </si>
  <si>
    <t>10.6.</t>
  </si>
  <si>
    <t>10.7.</t>
  </si>
  <si>
    <t>10.8.</t>
  </si>
  <si>
    <t>10.10.</t>
  </si>
  <si>
    <t>10.11.</t>
  </si>
  <si>
    <t>10.12.</t>
  </si>
  <si>
    <t>10.13.</t>
  </si>
  <si>
    <t>10.14.</t>
  </si>
  <si>
    <t>10.9.</t>
  </si>
  <si>
    <t>10.15.</t>
  </si>
  <si>
    <t>12.21.</t>
  </si>
  <si>
    <t>12.22.</t>
  </si>
  <si>
    <t>12.23.</t>
  </si>
  <si>
    <t>12.24.</t>
  </si>
  <si>
    <t>12.25.</t>
  </si>
  <si>
    <t>13.11.</t>
  </si>
  <si>
    <t>13.12.</t>
  </si>
  <si>
    <t>13.13.</t>
  </si>
  <si>
    <t>13.14.</t>
  </si>
  <si>
    <t>13.15.</t>
  </si>
  <si>
    <t>13.16.</t>
  </si>
  <si>
    <t>13.17.</t>
  </si>
  <si>
    <t>13.18.</t>
  </si>
  <si>
    <t>13.19.</t>
  </si>
  <si>
    <t>13.20.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</si>
  <si>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</si>
  <si>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</si>
  <si>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</si>
  <si>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</si>
  <si>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</si>
  <si>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</si>
  <si>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</si>
  <si>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</si>
  <si>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U slučaju da tekst ne stane u prostor za unošenje teksta, možete ga napisati u zasebnom dokumentu i dostaviti kao privitak obrascu (navesti u "NAPOMENI" pod rednim brojem 16. Opisa programa)</t>
  </si>
  <si>
    <t>NAPOMENA: Upisati samo one sportaše koji su u sustavu natjecanja i obvezni su obaviti liječnički pregled kod ovlaštenog sportskog liječnik</t>
  </si>
  <si>
    <t>POPIS REGISTRIRANIH AKTIVNIH SPORTAŠA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</si>
  <si>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</si>
  <si>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</si>
  <si>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</si>
  <si>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</si>
  <si>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</si>
  <si>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</si>
  <si>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</si>
  <si>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</si>
  <si>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</si>
  <si>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</si>
  <si>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</si>
  <si>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</si>
  <si>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</si>
  <si>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</si>
  <si>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</si>
  <si>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</si>
  <si>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</si>
  <si>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</si>
  <si>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</si>
  <si>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</si>
  <si>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</si>
  <si>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</si>
  <si>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</si>
  <si>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</si>
  <si>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</si>
  <si>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</si>
  <si>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</si>
  <si>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</si>
  <si>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</si>
  <si>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</si>
  <si>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</si>
  <si>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</si>
  <si>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</si>
  <si>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</si>
  <si>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</si>
  <si>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</si>
  <si>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</si>
  <si>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</si>
  <si>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</si>
  <si>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</si>
  <si>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</si>
  <si>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</si>
  <si>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</si>
  <si>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</si>
  <si>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</si>
  <si>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</si>
  <si>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</si>
  <si>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</si>
  <si>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</si>
  <si>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</si>
  <si>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</si>
  <si>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</si>
  <si>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</si>
  <si>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</si>
  <si>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</si>
  <si>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</si>
  <si>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</si>
  <si>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</si>
  <si>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</si>
  <si>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</si>
  <si>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</si>
  <si>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</si>
  <si>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</si>
  <si>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</si>
  <si>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</si>
  <si>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</si>
  <si>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</si>
  <si>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</si>
  <si>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</si>
  <si>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</si>
  <si>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</si>
  <si>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</si>
  <si>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</si>
  <si>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</si>
  <si>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</si>
  <si>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</si>
  <si>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</si>
  <si>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</si>
  <si>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</si>
  <si>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</si>
  <si>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</si>
  <si>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</si>
  <si>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</si>
  <si>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</si>
  <si>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</si>
  <si>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</si>
  <si>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</si>
  <si>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</si>
  <si>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</si>
  <si>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</si>
  <si>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</si>
  <si>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</si>
  <si>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</si>
  <si>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</si>
  <si>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</si>
  <si>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</si>
  <si>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</si>
  <si>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</si>
  <si>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</si>
  <si>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</si>
  <si>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</si>
  <si>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</si>
  <si>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</si>
  <si>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</si>
  <si>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</si>
  <si>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</si>
  <si>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</si>
  <si>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</si>
  <si>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</si>
  <si>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</si>
  <si>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</si>
  <si>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</si>
  <si>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</si>
  <si>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</si>
  <si>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</si>
  <si>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</si>
  <si>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</si>
  <si>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</si>
  <si>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</si>
  <si>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</si>
  <si>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</si>
  <si>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</si>
  <si>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</si>
  <si>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</si>
  <si>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</si>
  <si>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</si>
  <si>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</si>
  <si>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</si>
  <si>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</si>
  <si>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</si>
  <si>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</si>
  <si>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</si>
  <si>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</si>
  <si>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</si>
  <si>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</si>
  <si>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</si>
  <si>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</si>
  <si>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</si>
  <si>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</si>
  <si>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</si>
  <si>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</si>
  <si>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</si>
  <si>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</si>
  <si>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</si>
  <si>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</si>
  <si>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</si>
  <si>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</si>
  <si>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</si>
  <si>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</si>
  <si>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</si>
  <si>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</si>
  <si>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</si>
  <si>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</si>
  <si>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</si>
  <si>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</si>
  <si>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</si>
  <si>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</si>
  <si>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</si>
  <si>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</si>
  <si>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</si>
  <si>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</si>
  <si>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</si>
  <si>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</si>
  <si>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</si>
  <si>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</si>
  <si>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</si>
  <si>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</si>
  <si>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</si>
  <si>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</si>
  <si>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</si>
  <si>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</si>
  <si>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</si>
  <si>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</si>
  <si>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</si>
  <si>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</si>
  <si>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</si>
  <si>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</si>
  <si>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</si>
  <si>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</si>
  <si>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</si>
  <si>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</si>
  <si>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</si>
  <si>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</si>
  <si>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</si>
  <si>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</si>
  <si>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</si>
  <si>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</si>
  <si>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</si>
  <si>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</si>
  <si>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</si>
  <si>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</si>
  <si>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</si>
  <si>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</si>
  <si>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</si>
  <si>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</si>
  <si>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</si>
  <si>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</si>
  <si>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</si>
  <si>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</si>
  <si>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</si>
  <si>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</si>
  <si>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</si>
  <si>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</si>
  <si>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</si>
  <si>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</si>
  <si>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</si>
  <si>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</si>
  <si>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</si>
  <si>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</si>
  <si>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</si>
  <si>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</si>
  <si>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</si>
  <si>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</si>
  <si>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</si>
  <si>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</si>
  <si>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</si>
  <si>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</si>
  <si>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</si>
  <si>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</si>
  <si>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</si>
  <si>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</si>
  <si>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</si>
  <si>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</si>
  <si>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</si>
  <si>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</si>
  <si>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</si>
  <si>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</si>
  <si>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</si>
  <si>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</si>
  <si>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</si>
  <si>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</si>
  <si>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</si>
  <si>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</si>
  <si>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</si>
  <si>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</si>
  <si>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</si>
  <si>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</si>
  <si>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</si>
  <si>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</si>
  <si>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</si>
  <si>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</si>
  <si>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</si>
  <si>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</si>
  <si>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</si>
  <si>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</si>
  <si>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</si>
  <si>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</si>
  <si>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</si>
  <si>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</si>
  <si>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</si>
  <si>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</si>
  <si>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</si>
  <si>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</si>
  <si>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</si>
  <si>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</si>
  <si>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</si>
  <si>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</si>
  <si>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</si>
  <si>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</si>
  <si>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</si>
  <si>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</si>
  <si>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</si>
  <si>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</si>
  <si>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</si>
  <si>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</si>
  <si>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</si>
  <si>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</si>
  <si>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</si>
  <si>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</si>
  <si>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</si>
  <si>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</si>
  <si>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</si>
  <si>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</si>
  <si>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</si>
  <si>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</si>
  <si>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</si>
  <si>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</si>
  <si>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</si>
  <si>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</si>
  <si>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</si>
  <si>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</si>
  <si>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</si>
  <si>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</si>
  <si>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</si>
  <si>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</si>
  <si>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</si>
  <si>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</si>
  <si>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</si>
  <si>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</si>
  <si>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</si>
  <si>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</si>
  <si>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</si>
  <si>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</si>
  <si>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</si>
  <si>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</si>
  <si>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</si>
  <si>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</si>
  <si>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</si>
  <si>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</si>
  <si>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</si>
  <si>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</si>
  <si>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</si>
  <si>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</si>
  <si>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</si>
  <si>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</si>
  <si>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</si>
  <si>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</si>
  <si>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</si>
  <si>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</si>
  <si>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</si>
  <si>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</si>
  <si>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</si>
  <si>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</si>
  <si>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</si>
  <si>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</si>
  <si>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</si>
  <si>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</si>
  <si>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</si>
  <si>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</si>
  <si>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</si>
  <si>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</si>
  <si>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</si>
  <si>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</si>
  <si>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</si>
  <si>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</si>
  <si>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</si>
  <si>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</si>
  <si>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</si>
  <si>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</si>
  <si>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</si>
  <si>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</si>
  <si>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</si>
  <si>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</si>
  <si>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</si>
  <si>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</si>
  <si>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</si>
  <si>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</si>
  <si>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</si>
  <si>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</si>
  <si>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</si>
  <si>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</si>
  <si>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</si>
  <si>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</si>
  <si>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</si>
  <si>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</si>
  <si>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</si>
  <si>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</si>
  <si>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</si>
  <si>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</si>
  <si>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</si>
  <si>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</si>
  <si>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</si>
  <si>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</si>
  <si>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</si>
  <si>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</si>
  <si>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</si>
  <si>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</si>
  <si>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</si>
  <si>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</si>
  <si>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</si>
  <si>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</si>
  <si>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</si>
  <si>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</si>
  <si>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</si>
  <si>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</si>
  <si>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</si>
  <si>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</si>
  <si>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</si>
  <si>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</si>
  <si>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</si>
  <si>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</si>
  <si>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</si>
  <si>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</si>
  <si>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</si>
  <si>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</si>
  <si>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</si>
  <si>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</si>
  <si>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</si>
  <si>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</si>
  <si>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</si>
  <si>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</si>
  <si>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</si>
  <si>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</si>
  <si>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</si>
  <si>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</si>
  <si>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</si>
  <si>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</si>
  <si>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</si>
  <si>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</si>
  <si>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</si>
  <si>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</si>
  <si>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</si>
  <si>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</si>
  <si>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</si>
  <si>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</si>
  <si>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</si>
  <si>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</si>
  <si>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</si>
  <si>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</si>
  <si>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</si>
  <si>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</si>
  <si>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</si>
  <si>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</si>
  <si>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</si>
  <si>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</si>
  <si>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</si>
  <si>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</si>
  <si>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</si>
  <si>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</si>
  <si>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</si>
  <si>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</si>
  <si>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</si>
  <si>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</si>
  <si>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</si>
  <si>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</si>
  <si>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</si>
  <si>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</si>
  <si>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</si>
  <si>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</si>
  <si>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</si>
  <si>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</si>
  <si>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</si>
  <si>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</si>
  <si>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</si>
  <si>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</si>
  <si>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</si>
  <si>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</si>
  <si>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</si>
  <si>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</si>
  <si>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</si>
  <si>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</si>
  <si>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</si>
  <si>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</si>
  <si>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</si>
  <si>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</si>
  <si>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</si>
  <si>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</si>
  <si>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</si>
  <si>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</si>
  <si>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</si>
  <si>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</si>
  <si>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</si>
  <si>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</si>
  <si>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</si>
  <si>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</si>
  <si>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</si>
  <si>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</si>
  <si>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</si>
  <si>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</si>
  <si>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</si>
  <si>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</si>
  <si>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</si>
  <si>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</si>
  <si>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</si>
  <si>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</si>
  <si>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</si>
  <si>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</si>
  <si>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</si>
  <si>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</si>
  <si>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</si>
  <si>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</si>
  <si>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</si>
  <si>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</si>
  <si>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</si>
  <si>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</si>
  <si>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</si>
  <si>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</si>
  <si>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</si>
  <si>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</si>
  <si>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</si>
  <si>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</si>
  <si>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</si>
  <si>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</si>
  <si>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</si>
  <si>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</si>
  <si>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</si>
  <si>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</si>
  <si>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</si>
  <si>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</si>
  <si>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</si>
  <si>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</si>
  <si>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</si>
  <si>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</si>
  <si>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</si>
  <si>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</si>
  <si>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</si>
  <si>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</si>
  <si>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</si>
  <si>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</si>
  <si>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</si>
  <si>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</si>
  <si>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</si>
  <si>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</si>
  <si>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</si>
  <si>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</si>
  <si>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</si>
  <si>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</si>
  <si>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</si>
  <si>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</si>
  <si>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</si>
  <si>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</si>
  <si>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</si>
  <si>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</si>
  <si>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</si>
  <si>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</si>
  <si>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</si>
  <si>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</si>
  <si>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</si>
  <si>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</si>
  <si>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</si>
  <si>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</si>
  <si>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</si>
  <si>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</si>
  <si>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</si>
  <si>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</si>
  <si>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</si>
  <si>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</si>
  <si>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</si>
  <si>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</si>
  <si>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</si>
  <si>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</si>
  <si>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</si>
  <si>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</si>
  <si>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</si>
  <si>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</si>
  <si>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</si>
  <si>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</si>
  <si>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</si>
  <si>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</si>
  <si>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</si>
  <si>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</si>
  <si>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</si>
  <si>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</si>
  <si>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</si>
  <si>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</si>
  <si>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</si>
  <si>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</si>
  <si>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</si>
  <si>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</si>
  <si>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</si>
  <si>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</si>
  <si>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</si>
  <si>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</si>
  <si>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</si>
  <si>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</si>
  <si>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</si>
  <si>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</si>
  <si>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</si>
  <si>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</si>
  <si>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</si>
  <si>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</si>
  <si>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</si>
  <si>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Teritorijalna zastupljenost (LEGENDA 3)</t>
  </si>
  <si>
    <t>Članstvo u državnom strukovnom savezu * (LEGENDA 1)</t>
  </si>
  <si>
    <t xml:space="preserve">OBRAZAC ZA PROVJERU PROPISANIH (FORMALNIH) UVJETA </t>
  </si>
  <si>
    <t>Naziv udruge:</t>
  </si>
  <si>
    <t>DA</t>
  </si>
  <si>
    <t>NE</t>
  </si>
  <si>
    <t>Prijavitelj može osigurati sufinanciranje programa / projekta u minimalnom iznosu od 30%</t>
  </si>
  <si>
    <t>BOD</t>
  </si>
  <si>
    <t>Izjava o nepostojanju dvostrukog financiranja</t>
  </si>
  <si>
    <t>Obrazac prijave programa</t>
  </si>
  <si>
    <t>Obrazac proračuna programa</t>
  </si>
  <si>
    <t>Popis registriranih sportaša (ako je primjenjivo)</t>
  </si>
  <si>
    <t>KRITERIJ</t>
  </si>
  <si>
    <t>BROJ BODOVA</t>
  </si>
  <si>
    <t xml:space="preserve">Olimpijski sport </t>
  </si>
  <si>
    <t>Neolimpijski sport</t>
  </si>
  <si>
    <t>Broj članica u međunarodnim savezima</t>
  </si>
  <si>
    <t xml:space="preserve">Broj članica u nacionalnom savezu </t>
  </si>
  <si>
    <t>Broj aktivnih sportaša u Gradu Vukovaru</t>
  </si>
  <si>
    <t>OD</t>
  </si>
  <si>
    <t>ND</t>
  </si>
  <si>
    <t>Broj kategoriziranih sportaša</t>
  </si>
  <si>
    <t>Broj državnih reprezentativaca</t>
  </si>
  <si>
    <t>Status trenera</t>
  </si>
  <si>
    <t>* sudjelovanje u stručnom stožeru državne selekcije na službenim natjecanjima udvostručuje bodove</t>
  </si>
  <si>
    <t>Stručne kvalifikacije trenera</t>
  </si>
  <si>
    <t>* preduvjet za obavljanje stručnih kvalifikacija je ishođena licenca za obavljanje trenerskog posla sukladno pravilima nacionalnog saveza</t>
  </si>
  <si>
    <t>Jesu li troškovi programa realni u odnosu na predviđene rezultate (opravdani i ekonomični)</t>
  </si>
  <si>
    <t>Jesu li troškovi programa usklađeni s planiranim natjecanjima?</t>
  </si>
  <si>
    <t xml:space="preserve">Da li je prijavitelj osigurao druge načine financiranja? </t>
  </si>
  <si>
    <t xml:space="preserve">          a) 1. mjesto</t>
  </si>
  <si>
    <t xml:space="preserve">          b) 2. mjesto</t>
  </si>
  <si>
    <t xml:space="preserve">          c) 3. mjesto</t>
  </si>
  <si>
    <t xml:space="preserve">          d) 4. - 6. mjesto</t>
  </si>
  <si>
    <t xml:space="preserve">          e) 7. - 10. mjesto</t>
  </si>
  <si>
    <t xml:space="preserve">          c) polufinale (3. - 4. mjesto)</t>
  </si>
  <si>
    <t xml:space="preserve">          d) četvrtfinale (5. - 8. mjesto)</t>
  </si>
  <si>
    <t xml:space="preserve">          e) nastup</t>
  </si>
  <si>
    <t>PRORAČUN</t>
  </si>
  <si>
    <t xml:space="preserve">     a) više od 151</t>
  </si>
  <si>
    <t xml:space="preserve">     b) od 101 do 150</t>
  </si>
  <si>
    <t xml:space="preserve">     c) od 51 do 100</t>
  </si>
  <si>
    <t xml:space="preserve">     d) do 50</t>
  </si>
  <si>
    <t xml:space="preserve">     a) više od 101</t>
  </si>
  <si>
    <t xml:space="preserve">     c) od 51 do 75</t>
  </si>
  <si>
    <t xml:space="preserve">     a) I. kategorija</t>
  </si>
  <si>
    <t xml:space="preserve">     b) II. kategorija</t>
  </si>
  <si>
    <t xml:space="preserve">     c) III. kategorija</t>
  </si>
  <si>
    <t xml:space="preserve">     d) IV. kategorija</t>
  </si>
  <si>
    <t xml:space="preserve">     e) V. kategorija</t>
  </si>
  <si>
    <t xml:space="preserve">     f) VI. kategorija</t>
  </si>
  <si>
    <t xml:space="preserve">     a) seniori</t>
  </si>
  <si>
    <t xml:space="preserve">     b) druga dobna kategorija</t>
  </si>
  <si>
    <t xml:space="preserve">     c) treća dobna kategorija</t>
  </si>
  <si>
    <t xml:space="preserve">     d) četvrta i peta dobna kategorija</t>
  </si>
  <si>
    <t>Predsjednik:</t>
  </si>
  <si>
    <t>Član:</t>
  </si>
  <si>
    <t xml:space="preserve">1 - 20 </t>
  </si>
  <si>
    <t>1 - 20</t>
  </si>
  <si>
    <t xml:space="preserve">     b) od 76 do 100</t>
  </si>
  <si>
    <t>0016594</t>
  </si>
  <si>
    <t>03421-866</t>
  </si>
  <si>
    <t xml:space="preserve">                                    ZAJEDNICA SPORTSKIH UDRUGA</t>
  </si>
  <si>
    <t xml:space="preserve">                                    Trg Dražena Petrovića 2</t>
  </si>
  <si>
    <t xml:space="preserve">                                    GRADA VUKOVARA</t>
  </si>
  <si>
    <t xml:space="preserve">                                    32010 VUKOVAR</t>
  </si>
  <si>
    <t xml:space="preserve">              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</si>
  <si>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</si>
  <si>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</si>
  <si>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</si>
  <si>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</si>
  <si>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</si>
  <si>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</si>
  <si>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</si>
  <si>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</si>
  <si>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</si>
  <si>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</si>
  <si>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</si>
  <si>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</si>
  <si>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</si>
  <si>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</si>
  <si>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</si>
  <si>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</si>
  <si>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</si>
  <si>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</si>
  <si>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Ugovoreni trošak</t>
  </si>
  <si>
    <t>Ostvareno</t>
  </si>
  <si>
    <t>Razlika</t>
  </si>
  <si>
    <t>ZAKLJUČAK POVJERENSTVA</t>
  </si>
  <si>
    <t>Predsjednik povjerenstva:</t>
  </si>
  <si>
    <t>________________________</t>
  </si>
  <si>
    <t>_________________________</t>
  </si>
  <si>
    <t>potpis</t>
  </si>
  <si>
    <t>_______________________</t>
  </si>
  <si>
    <t>Uzrasna kategorija</t>
  </si>
  <si>
    <t>Odobreno</t>
  </si>
  <si>
    <t>Osnovna škola"Nikole Andrića"</t>
  </si>
  <si>
    <t>Korištenje sportskih objekata (Javna ustanova "Sportski objekti Vukovar"i školske dvorane)</t>
  </si>
  <si>
    <t>Plivalište Vukovar (1 pruga - 1 termin)</t>
  </si>
  <si>
    <t xml:space="preserve">Kuglana </t>
  </si>
  <si>
    <t>Ostale sportske građevine -</t>
  </si>
  <si>
    <t>Ostale sportske građevine (navesti u napomenu)</t>
  </si>
  <si>
    <t xml:space="preserve">ŠRC Lijeva bara - univerzalna dvorana </t>
  </si>
  <si>
    <t>Prostori - Plivalište Vukovar</t>
  </si>
  <si>
    <t>Prostori - Trpinjska cesta</t>
  </si>
  <si>
    <t>Prostori - Tenis teren Borovo naselje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</si>
  <si>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</si>
  <si>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</si>
  <si>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</si>
  <si>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</si>
  <si>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</si>
  <si>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</si>
  <si>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</si>
  <si>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</si>
  <si>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</si>
  <si>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</si>
  <si>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 xml:space="preserve">Ostale sportske građevine </t>
  </si>
  <si>
    <t>2.2.11.</t>
  </si>
  <si>
    <t>2.2.12.</t>
  </si>
  <si>
    <t>2.2.13.</t>
  </si>
  <si>
    <t>2.2.14.</t>
  </si>
  <si>
    <t>2.2.15.</t>
  </si>
  <si>
    <t>2.2.16.</t>
  </si>
  <si>
    <t>URBROJ ugovora:</t>
  </si>
  <si>
    <t>HR55 2340 0091 1111 6169 0</t>
  </si>
  <si>
    <t>POSEBNI UVJETI NATJEČAJA</t>
  </si>
  <si>
    <t>3.4.</t>
  </si>
  <si>
    <t>UDRUGA ISPUNJAVA FORMALNE POSEBNE UVJETE (ZAOKRUŽITI)</t>
  </si>
  <si>
    <t>Prijavitelj je punopravni ili pridruženi član ZSUGV</t>
  </si>
  <si>
    <t>EB:</t>
  </si>
  <si>
    <t>UDRUGA ISPUNJAVA FORMALNE UVJETE (ZAOKRUŽITI)</t>
  </si>
  <si>
    <t>OPĆI UVJETI POZIVA</t>
  </si>
  <si>
    <t>Prijava dostavljena na pravi natječaj u zadanom roku</t>
  </si>
  <si>
    <t xml:space="preserve">Prijava dostavljena e-mailom na pravi natječaj u propisanom roku </t>
  </si>
  <si>
    <t>Sportski klub je upisan u Registar udruga</t>
  </si>
  <si>
    <t>Podaci javno dostupni u Registru udruga RH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</si>
  <si>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</si>
  <si>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</si>
  <si>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</si>
  <si>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 xml:space="preserve">Upisan u Registar neprofitnih organizacija kod Ministarstva financija 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</si>
  <si>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</si>
  <si>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</si>
  <si>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 i  ZSUGV</t>
  </si>
  <si>
    <t>Udruga predala uredno financijsko izvješće provedenog projekta/programa financiranog temeljem javnog natječaja u prethodnoj godini</t>
  </si>
  <si>
    <t>Dostavljena je Potvrda Porezne uprave o stanju duga po osnovi javnih davanja o kojima službenu evidenciju vodi Porezna uprava, u izvorniku ne starija od dana objave javnog natječaja</t>
  </si>
  <si>
    <t>Potvrda Porezne uprave da sportski klub nema duga, u originalu ne starija od dana objave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</si>
  <si>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</si>
  <si>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Uvjerenje o nekažnjavanju, ne starija od 6 mjeseci od dana objave javnog natječaja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</si>
  <si>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</si>
  <si>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</si>
  <si>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zadnje izvještajne skupštine</t>
  </si>
  <si>
    <t xml:space="preserve">Prijavitelj ima uređen sustav prikupljanja članarina </t>
  </si>
  <si>
    <t>Interni pravilnik ili odluka (ukoliko nije propisano statutom)</t>
  </si>
  <si>
    <t>U Vukovaru,</t>
  </si>
  <si>
    <t>____________________</t>
  </si>
  <si>
    <t xml:space="preserve">OBRAZAC ZA PROVJERU PROPISANIH POSEBNIH UVJETA </t>
  </si>
  <si>
    <t>Zatraženi iznos sredstava unutar financijskih pragova postavljenih u javnom natječaju</t>
  </si>
  <si>
    <t>Dostavljen je dokaz o stručnoj osposobljenosti za obavljanje sportskog programa za nositelja/icu programa sukladno Zakonu o sportu (ako je primjenjivo)</t>
  </si>
  <si>
    <t>Prijavitelj sudjeluje u sustavu natjecanja pripadajućeg nacionalnog saveza</t>
  </si>
  <si>
    <t>Dostavljeni svi propisani obvezni obrasci u elektroničkom obliku</t>
  </si>
  <si>
    <t>Prijavitelj ima osigurane osnovne uvjete za provedbu svoje djelatnosti sukladno propisima nacionalnog saveza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</si>
  <si>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</si>
  <si>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Potpisanu i ovjerenu Izjavu o nepostojanju dvostrukog financiranja</t>
  </si>
  <si>
    <t>III. NATJEČAJNA DOKUMENTACIJA ZA PRIJAVU PROGRAMA</t>
  </si>
  <si>
    <t xml:space="preserve">potvrda Ministarstva financija/Porezne uprave, ne starija od dana objave poziva, o urednom ispunjavanju obveze plaćanja doprinosa za mirovinsko i zdravstveno osiguranje i plaćanje poreza te drugih davanja prema državnom proračunu </t>
  </si>
  <si>
    <t xml:space="preserve">uvjerenje nadležnog suda, ne starije od 6 mjeseci, da se ne vodi kazneni postupak protiv osobe ovlaštene za zastupanje udruge (koja je ovlaštena potpisati ugovor o sufinanciranju i voditelja programa) </t>
  </si>
  <si>
    <t>dokaz o stručnoj osposobljenosti za obavljanje sportskoga programa sukladno Zakonu o sportu (dostavlja se za sve prijave osim za one koji sukladno Zakonu o sportu ne moraju imati stručnu kvalifikaciju za obavljanje sportskog programa)</t>
  </si>
  <si>
    <t>IV. NAČIN PRIJAVE</t>
  </si>
  <si>
    <t xml:space="preserve">Prijave na natječaj podnose se u roku od 30 dana od dana objave, zaključno s 13. studenim  2023. godine. Smatrat će se da je prijava zaprimljena u roku, ako je prijava dostavljena na elektroničku poštu do 13. studenog 2023. godine do 15,00 h. Dokumentacija za provedbu Programa dostavlja se elektroničkim putem na e-mail: </t>
  </si>
  <si>
    <t>natjecaj@zsugv.hr</t>
  </si>
  <si>
    <t>Obrazac prijave (na propisanom obrascu, u cijelosti popunjen opisni dio i proračun programa)</t>
  </si>
  <si>
    <r>
      <t xml:space="preserve">Troškovi službenih osoba </t>
    </r>
    <r>
      <rPr>
        <b/>
        <i/>
        <sz val="12"/>
        <color theme="1"/>
        <rFont val="Times New Roman"/>
        <family val="1"/>
        <charset val="238"/>
      </rPr>
      <t>(suci, delegati, liječnika...)</t>
    </r>
  </si>
  <si>
    <r>
      <t xml:space="preserve">Naknade troškova članovima </t>
    </r>
    <r>
      <rPr>
        <b/>
        <i/>
        <sz val="12"/>
        <color theme="1"/>
        <rFont val="Times New Roman"/>
        <family val="1"/>
        <charset val="238"/>
      </rPr>
      <t>(sportaši, tajnik, domar…)</t>
    </r>
  </si>
  <si>
    <r>
      <t>Troškovi opreme (</t>
    </r>
    <r>
      <rPr>
        <b/>
        <i/>
        <sz val="12"/>
        <color theme="1"/>
        <rFont val="Times New Roman"/>
        <family val="1"/>
        <charset val="238"/>
      </rPr>
      <t>upisati vrstu opreme i količinu)</t>
    </r>
  </si>
  <si>
    <r>
      <t xml:space="preserve">Ostali troškovi </t>
    </r>
    <r>
      <rPr>
        <b/>
        <i/>
        <sz val="12"/>
        <color theme="1"/>
        <rFont val="Times New Roman"/>
        <family val="1"/>
        <charset val="238"/>
      </rPr>
      <t>(</t>
    </r>
    <r>
      <rPr>
        <i/>
        <sz val="12"/>
        <color theme="1"/>
        <rFont val="Times New Roman"/>
        <family val="1"/>
        <charset val="238"/>
      </rPr>
      <t>upisati vrstu troška</t>
    </r>
    <r>
      <rPr>
        <b/>
        <sz val="12"/>
        <color theme="1"/>
        <rFont val="Times New Roman"/>
        <family val="1"/>
        <charset val="238"/>
      </rPr>
      <t>)</t>
    </r>
  </si>
  <si>
    <t>Sportske aktivnosti djece s teškoćama u razvoju te parasportaša i gluhih sportaša</t>
  </si>
  <si>
    <t>OVLAŠTENA OSOBA</t>
  </si>
  <si>
    <t>01.siječnja 2024.</t>
  </si>
  <si>
    <t>31. prosinca 2024.</t>
  </si>
  <si>
    <t>Svi ostali dokumenti koji su relevantni ili su dokaz o provedenim aktivnostima i rezultatima programa / projekta elektronski (novinske, radijske, televizijske i druge objave te eventualno druge informacije)</t>
  </si>
  <si>
    <t>Dostavljene preslike vjerodostojnih isprava elektronski na prijenosnoj memoriji ili e-mailom (računi, ugovori i slični ovjereni, potpisani i vjerodostojni dokumenti, preslika izvoda iz banke za bezgotovinsko plaćanje odnosno isplatnice i blagajnička izvješća u slučaju gotovinskog plaćanja)</t>
  </si>
  <si>
    <t>ili</t>
  </si>
  <si>
    <r>
      <t xml:space="preserve">Broj osoba koje su primile naknadu po ugovorima o djelu, studenskim, drugim ugovorima </t>
    </r>
    <r>
      <rPr>
        <b/>
        <i/>
        <sz val="11"/>
        <color indexed="8"/>
        <rFont val="Times New Roman"/>
        <family val="1"/>
        <charset val="238"/>
      </rPr>
      <t>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</si>
  <si>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1"/>
        <color indexed="8"/>
        <rFont val="Times New Roman"/>
        <family val="1"/>
        <charset val="238"/>
      </rPr>
      <t>(ako DA navedite broj uključenih volontera - od 1 na više; ako NE unesite broj 0)</t>
    </r>
  </si>
  <si>
    <r>
      <t>Broj zaposlenih osoba u udruzi čija je plaća sufinancirana iz sredstava projekta</t>
    </r>
    <r>
      <rPr>
        <b/>
        <i/>
        <sz val="11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</si>
  <si>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FINANCIJSKO IZVJEŠĆE za 2024. GODINU</t>
  </si>
  <si>
    <t>U Vukovaru, _____________</t>
  </si>
  <si>
    <t>Članovi povjerenstva:</t>
  </si>
  <si>
    <t xml:space="preserve"> potpis</t>
  </si>
  <si>
    <t xml:space="preserve">Datum </t>
  </si>
  <si>
    <t xml:space="preserve">     e) do 50</t>
  </si>
  <si>
    <t>* u sportovima sa sustavom natjecanja koji obuhvaća manje od tri stupnja (ranga) seniorskog natjecanja bodovi se umanjuju za 50 % ako je kategorija ostvarena na temelju plasmana u nacionalnom natjecanju, bez obzira na dobnu kategoriju u kojoj je ostvaren</t>
  </si>
  <si>
    <t>VRIJEDNOST SPORTA</t>
  </si>
  <si>
    <t>Status sporta</t>
  </si>
  <si>
    <t>Masovnost sporta</t>
  </si>
  <si>
    <t>Kvaliteta sporta</t>
  </si>
  <si>
    <t>Tradicija</t>
  </si>
  <si>
    <t>Važnost sporta za grad Vukovar</t>
  </si>
  <si>
    <t>preko 20 godina</t>
  </si>
  <si>
    <t>od 16 do 20 godina</t>
  </si>
  <si>
    <t>od 11 do 15 godina</t>
  </si>
  <si>
    <t>od 5 do 10 godina</t>
  </si>
  <si>
    <t>1.4.1</t>
  </si>
  <si>
    <t>1.4.2</t>
  </si>
  <si>
    <t>1.4.3</t>
  </si>
  <si>
    <t>1.4.4</t>
  </si>
  <si>
    <t>1.5.1</t>
  </si>
  <si>
    <t>1.5.2</t>
  </si>
  <si>
    <t>1.5.3</t>
  </si>
  <si>
    <t>od posebnog interesa</t>
  </si>
  <si>
    <t>vrlo važno</t>
  </si>
  <si>
    <t>važno</t>
  </si>
  <si>
    <t>1. UKUPAN BROJ BODOVA (VRIJEDNOST SPORTA)</t>
  </si>
  <si>
    <t xml:space="preserve">OBRAZAC ZA OCJENU KVALITETE PROGRAMA </t>
  </si>
  <si>
    <t>RAZINA NATJECANJA KLUBA</t>
  </si>
  <si>
    <t>I. stupanj</t>
  </si>
  <si>
    <t>II. stupanj</t>
  </si>
  <si>
    <t>III. stupanj</t>
  </si>
  <si>
    <t>IV. stupanj</t>
  </si>
  <si>
    <t>V. stupanj</t>
  </si>
  <si>
    <t>VI. stupanj</t>
  </si>
  <si>
    <t>VII. stupanj</t>
  </si>
  <si>
    <t xml:space="preserve">* u sportovima s manje od tri stupnja seniorskog natjecanja bodovi se umanjuju za 50%     </t>
  </si>
  <si>
    <t>* Nastupi ostvareni u posadama, štafetama, timovima i parovima smatraju se nastupima pojedinca</t>
  </si>
  <si>
    <t>Razina natjecanja - momčadski / ekipni sportovi</t>
  </si>
  <si>
    <t>Razina natjecanja - Pojedinačni sportovi</t>
  </si>
  <si>
    <t>2.1.1</t>
  </si>
  <si>
    <t>2.1.2</t>
  </si>
  <si>
    <t>2.1.3</t>
  </si>
  <si>
    <t>2.1.4</t>
  </si>
  <si>
    <t>2.1.5</t>
  </si>
  <si>
    <t>2.1.6</t>
  </si>
  <si>
    <t>2.1.7</t>
  </si>
  <si>
    <t>2.2.1</t>
  </si>
  <si>
    <t>2.2.2</t>
  </si>
  <si>
    <t>2.2.3</t>
  </si>
  <si>
    <t>2.2.4</t>
  </si>
  <si>
    <t>2. UKUPAN BROJ BODOVA (RAZINA NATJECANJA KLUBA)</t>
  </si>
  <si>
    <t>ZASTUPLJENOST DOBNIH KATEGORIJA</t>
  </si>
  <si>
    <t>II. Stupanj</t>
  </si>
  <si>
    <t>INTERES POČETNIKA</t>
  </si>
  <si>
    <t>5 i više dobnih kategorija</t>
  </si>
  <si>
    <t>4 dobne kategorije</t>
  </si>
  <si>
    <t>3 dobne kategorije</t>
  </si>
  <si>
    <t>2 dobne kategorije</t>
  </si>
  <si>
    <t>1 dobna kategorija</t>
  </si>
  <si>
    <t>3. UKUPAN BROJ BODOVA (ZASTUPLJENOST DOBNIH KATEGORIJA)</t>
  </si>
  <si>
    <t>4. UKUPAN BROJ BODOVA (INTERES POČETNIKA)</t>
  </si>
  <si>
    <t>* da bi se dobna kategorija bodovala, mora biti najmanje 5 natjecatelja u istoj kategoriji</t>
  </si>
  <si>
    <t>preko 51</t>
  </si>
  <si>
    <t>od 36 do 50</t>
  </si>
  <si>
    <t>od 26 do 35</t>
  </si>
  <si>
    <t>od 11 do 25</t>
  </si>
  <si>
    <t>10 i manje</t>
  </si>
  <si>
    <t>profesionalac</t>
  </si>
  <si>
    <t>honorarac</t>
  </si>
  <si>
    <t>volonter</t>
  </si>
  <si>
    <t>5.1.1</t>
  </si>
  <si>
    <t>5.1.2</t>
  </si>
  <si>
    <t>5.1.3</t>
  </si>
  <si>
    <t>5.2.1</t>
  </si>
  <si>
    <t>5.2.2</t>
  </si>
  <si>
    <t>5.2.3</t>
  </si>
  <si>
    <t>5.2.4</t>
  </si>
  <si>
    <t>5.2.5</t>
  </si>
  <si>
    <t>5.2.6</t>
  </si>
  <si>
    <t>5.2.7</t>
  </si>
  <si>
    <t>Instruktor</t>
  </si>
  <si>
    <t>Kineziterapeut</t>
  </si>
  <si>
    <t xml:space="preserve">trener 5. razine </t>
  </si>
  <si>
    <t xml:space="preserve">trener 4. razine </t>
  </si>
  <si>
    <t xml:space="preserve">trener 3. razine </t>
  </si>
  <si>
    <t xml:space="preserve">trener 2. razine </t>
  </si>
  <si>
    <t xml:space="preserve">trener 1. razine </t>
  </si>
  <si>
    <t>STRUČNI KADAR</t>
  </si>
  <si>
    <t>5. UKUPAN BROJ BODOVA (STRUČNI KADAR)</t>
  </si>
  <si>
    <t>6. UKUPAN BROJ BODOVA (PRORAČUN)</t>
  </si>
  <si>
    <t>PLASMANI KLUBA U DOMAĆIM NATJECANJIMA</t>
  </si>
  <si>
    <t>Druga dobna kateogrija</t>
  </si>
  <si>
    <t>Treća dobna kategorija</t>
  </si>
  <si>
    <t>Četvrta dobna kategorija</t>
  </si>
  <si>
    <t>Peta dobna kategorija</t>
  </si>
  <si>
    <t>Šesta dobna kategorija</t>
  </si>
  <si>
    <t>Sedma dobna kategorija</t>
  </si>
  <si>
    <t>Osma dobna kategorija</t>
  </si>
  <si>
    <t>Deveta dobna kategorija</t>
  </si>
  <si>
    <t>Deseta dobna kategorija</t>
  </si>
  <si>
    <t>Trener 5. razine</t>
  </si>
  <si>
    <t>Trener 4. razine</t>
  </si>
  <si>
    <t>Trener 3. razine</t>
  </si>
  <si>
    <t>Trener 2. razine</t>
  </si>
  <si>
    <t>Trener 1. razine</t>
  </si>
  <si>
    <t xml:space="preserve">** upisati isključivo sportsku stručnu spremu u skladu s Zakonom o sportu </t>
  </si>
  <si>
    <t>Rezultati ostvareni na domaćim službenim liga i kup natjecanjima - MOMČADSKI/EKIPNI SPORTOVI</t>
  </si>
  <si>
    <t>Rezultati ostvareni na međunarodnim službenim liga i kup natjecanjima - MOMČADSKI/EKIPNI SPORTOVI</t>
  </si>
  <si>
    <t>Rezultati ostvareni na domaćim službenim liga i kup natjecanjima - POJEDINAČNI SPORTOVI</t>
  </si>
  <si>
    <t>Rezultati ostvareni na međunarodnim službenim liga i kup natjecanjima - POJEDINAČNI SPORTOVI</t>
  </si>
  <si>
    <t>Postignuti rezultati na državnim prvenstvima</t>
  </si>
  <si>
    <t>7.1.1</t>
  </si>
  <si>
    <t>Plasman kluba u drugoj i trećoj dobnoj kategoriji na momčadskom/ekipnom prvenstvu Hrvatske</t>
  </si>
  <si>
    <t>Klubu koji je plasman ostvario u drugom stupnju ligaškog natjecanja ili kvalifikacijskom natjecanju za završnicu prvenstva Hrvatske, navedeni broj bodova množi se koeficijentom 0,5, a za plasman postignut u trećem stupnju natjecanja ili (među)županijskom prvenstvu Hrvatske množi se koeficijentom 0,25</t>
  </si>
  <si>
    <t>Za plasman na ekipnom prvenstvu Hrvatske na kojem sudjeluje manje od 10 sastava bodovi se množe koeficijentom 0,50</t>
  </si>
  <si>
    <t xml:space="preserve"> Plasman kluba u seniorskoj konkurenciji na momčadskom/ekipnom prvenstvu Hrvatske</t>
  </si>
  <si>
    <t xml:space="preserve">          e) Ostala mjesta</t>
  </si>
  <si>
    <t>Za ostvareni plasman kluba u četvrtoj i petoj dobnoj kategoriji na državnom prvenstvu, bodovi za ostvareno mjesto množe se koeficijentom 0,50</t>
  </si>
  <si>
    <t>7.1.2</t>
  </si>
  <si>
    <t>Postignuti rezultati u kup natjecanjima na nacionalnoj razini</t>
  </si>
  <si>
    <t>Plasman ostvaren na pojedinačnom prvenstvu Republike Hrvatske u seniorskoj konkurenciji</t>
  </si>
  <si>
    <t>* bodovi se dodjeljuju i za plasmane ostvarene u posadi, paru, timu ili štafeti</t>
  </si>
  <si>
    <t>* Za ostvarene plasmane u drugoj i trećoj dobnoj kategoriji broj bodova iz stavka 1. ovog članka množi se koeficijentom 0,50, a u četvrtoj i petoj dobnoj kategoriji koeficijentom 0,25</t>
  </si>
  <si>
    <t>* za ostvarene plasmane u disciplini u kojoj je prijavljeno manje od šest natjecatelja (posada, timova, parova, štafeta), bodovi se množe koeficijentom 0,50</t>
  </si>
  <si>
    <t>7.1.3</t>
  </si>
  <si>
    <t xml:space="preserve">Plasman kluba u protekloj sezoni u kup natjecanju za seniore na nacionalnoj razini </t>
  </si>
  <si>
    <t>7.2.1</t>
  </si>
  <si>
    <t>7.2.2</t>
  </si>
  <si>
    <t xml:space="preserve">Plasman članova kluba u protekloj sezoni u kup natjecanju za seniore na nacionalnoj razini </t>
  </si>
  <si>
    <t>Za ostvarene plasmane u drugoj i trećoj dobnoj kategoriji broj bodova se množi koeficijentom 0,50, a u četvrtoj i petoj dobnoj kategoriji koeficijentom 0,25</t>
  </si>
  <si>
    <t>*u kup natjecanju u kojem sudjeluje manje od 10 sastava, bodovi se množe koeficijentom 0,50</t>
  </si>
  <si>
    <t>Za plasmane u disciplini u kojoj je prijavljeno manje od šest natjecatelja (posada, timova, parova, štafeta), bodovi se množe koeficijentom 0,50</t>
  </si>
  <si>
    <t>7. UKUPAN BROJ BODOVA (PLASMANI KLUBA U DOMAĆIM NATJECANJIMA)</t>
  </si>
  <si>
    <t xml:space="preserve">Ukupni zbroj bodova koje klub ostvari na temelju bodovanja plasmana u različitim ekipnim natjecanjima najvišeg stupnja u svakoj dobnoj kategoriji dijeli se s brojem uračunatih plasmana. </t>
  </si>
  <si>
    <t>Za ostvarene plasmane u drugoj i trećoj dobnoj kategoriji broj bodova  množi se koeficijentom 0,50, a u četvrtoj i petoj dobnoj kategoriji koeficijentom 0,25</t>
  </si>
  <si>
    <t>SUDJELOVANJE I PLASMANI KLUBA NA MEĐUNARODNIM NATJECANJIMA</t>
  </si>
  <si>
    <t>Sudjelovanje kluba i njegovih članova na međunarodnim natjecanjima u seniorskoj konkurenciji</t>
  </si>
  <si>
    <t>Svjetska prvenstva</t>
  </si>
  <si>
    <t>Europska i svjetska klupska natjecanja (kupovi), europska prvenstva</t>
  </si>
  <si>
    <t>pojedinačni svjetski i europski kup</t>
  </si>
  <si>
    <t>mediteranske igre</t>
  </si>
  <si>
    <t>balkansko prvenstvo</t>
  </si>
  <si>
    <t>U natjecanjima za državnu reprezentaciju navedeni broj bodova klubu donosi nastupanje svakog pojedinog sportaša u određenom natjecanju. 
Nastupi sportaša u drugoj i trećoj dobnoj kategoriji množe se koeficijentom 0,50, a u četvrtoj i petoj dobnoj kategoriji množe se koeficijentom 0,25</t>
  </si>
  <si>
    <t>Plasman kluba u međunarodnim klupskim natjecanjima iz kalendara pripadajućih međunarodnih sportskih federacija i plasmani članova kluba u sastavu državnih reprezentacija</t>
  </si>
  <si>
    <t>1. mjesto</t>
  </si>
  <si>
    <t>2. mjesto</t>
  </si>
  <si>
    <t>polufinale (3. - 4. mjesto)</t>
  </si>
  <si>
    <t>četvrtfinale (5. - 8. mjesto)</t>
  </si>
  <si>
    <t>osminafinala (9. - 16. mjesto)</t>
  </si>
  <si>
    <t>8.2.1</t>
  </si>
  <si>
    <t>8.2.2</t>
  </si>
  <si>
    <t>8.2.3</t>
  </si>
  <si>
    <t>8.2.4</t>
  </si>
  <si>
    <t>8.2.5</t>
  </si>
  <si>
    <t>Plasmani kluba u drugoj i trećoj dobnoj kategoriji množe se koeficijentom 0,50, a u četvrtoj i petoj dobnoj kategoriji množe se koeficijentom 0,25</t>
  </si>
  <si>
    <t>Plasman članova kluba na međunarodnim natjecanjima za državnu reprezentaciju u seniorskoj konkurenciji</t>
  </si>
  <si>
    <t xml:space="preserve">           a) 1. mjesto</t>
  </si>
  <si>
    <t xml:space="preserve">           b) 2. mjesto</t>
  </si>
  <si>
    <t xml:space="preserve">           c) 3. mjesto</t>
  </si>
  <si>
    <t xml:space="preserve">           d) 4. - 8. mjesto</t>
  </si>
  <si>
    <t xml:space="preserve">           e) 9. - 16. mjesto</t>
  </si>
  <si>
    <t xml:space="preserve">           f) ostali plasmani</t>
  </si>
  <si>
    <t>8.3.1</t>
  </si>
  <si>
    <t>8.3.2</t>
  </si>
  <si>
    <t xml:space="preserve">Svjetsko prvenstvo /Grand Slam turnir </t>
  </si>
  <si>
    <t>8.3.3</t>
  </si>
  <si>
    <t xml:space="preserve">Europsko prvenstvo, svjetski kup ili rejting lista krovne međunar. federacije, europski kup ili rejting lista krovne europske federacije (konačan plasman) / europske igre </t>
  </si>
  <si>
    <t>8.3.4</t>
  </si>
  <si>
    <t xml:space="preserve">Mediteranske igre/univerzijada, regionalno prvenstvo (srednjoeuropsko prvenstvo, balkansko prvenstvo i sl.) </t>
  </si>
  <si>
    <t>8.3.5</t>
  </si>
  <si>
    <t>Olimpijske igre mladih/europski olimpijski festival mladih / SP mlađih seniora (U-21, U-23)</t>
  </si>
  <si>
    <t>* bodovi za plasmane ostvarene u momčadi/ekipi, posadi, trojci, paru ili štafeti množe se koeficijentom 0,50</t>
  </si>
  <si>
    <t>Plasmani sportaša u drugoj i trećoj dobnoj kategoriji množe se koeficijentom 0,50, a u četvrtoj i petoj dobnoj kategoriji koeficijentom 0,25</t>
  </si>
  <si>
    <t>NAPOMENA: bodovi za plasmane ostvarene u natjecanju na kojem sudjeluje manje od 10 natjecatelja/ekipa, posada, trojki, parova ili štafeta umanjuje se za 50%</t>
  </si>
  <si>
    <t>8. UKUPAN BROJ BODOVA (SUDJELOVANJE I PLASMANI KLUBA NA MEĐUNARODNIM NATJECANJIMA)</t>
  </si>
  <si>
    <t>SVEUKUPNO 1+2+3+4+5+6+7+8</t>
  </si>
  <si>
    <t>RAZINA NATJECANJA</t>
  </si>
  <si>
    <t>U Vukovaru, _________________</t>
  </si>
  <si>
    <t>PRIJEDLOG ZA ODOBRAVANJE FINANCIJSKIH SREDSTAVA:</t>
  </si>
  <si>
    <t>4. Mjesto</t>
  </si>
  <si>
    <t>6. RNO - broj</t>
  </si>
  <si>
    <t xml:space="preserve">8. Datum upisa </t>
  </si>
  <si>
    <t>10. Mobitel</t>
  </si>
  <si>
    <t xml:space="preserve">Ime i prezime ovlaštene osobe </t>
  </si>
  <si>
    <r>
      <t xml:space="preserve">Neregistrirani sportaši mlađih kategorija </t>
    </r>
    <r>
      <rPr>
        <i/>
        <sz val="12"/>
        <rFont val="Times New Roman"/>
        <family val="1"/>
        <charset val="238"/>
      </rPr>
      <t>(sportska škola, obuka početnika…)</t>
    </r>
  </si>
  <si>
    <t>Stupanj natjecanja</t>
  </si>
  <si>
    <t xml:space="preserve">Plasman </t>
  </si>
  <si>
    <t>Potpis voditelja/jice</t>
  </si>
  <si>
    <t>__________________________</t>
  </si>
  <si>
    <t>Datum</t>
  </si>
  <si>
    <t xml:space="preserve">                        ZAJEDNICA SPORTSKIH UDRUGA GRADA</t>
  </si>
  <si>
    <t xml:space="preserve">                        VUKOVARA</t>
  </si>
  <si>
    <t xml:space="preserve">                        Trg Dražena Petrovića 2</t>
  </si>
  <si>
    <t xml:space="preserve">                        32010 Vukovar</t>
  </si>
  <si>
    <t>___________________________________</t>
  </si>
  <si>
    <t>__________________________________</t>
  </si>
  <si>
    <t>________________________________</t>
  </si>
  <si>
    <t>_________________________________</t>
  </si>
  <si>
    <t>Kristina Božić Živanović</t>
  </si>
  <si>
    <t>Član matičnog nacionalnog saveza koji je član Hrvatskog olimpijskog odbora, Hrvatskog paraolimpijskog odbora ili Hrvatskog sportskog saveza gluhih</t>
  </si>
  <si>
    <t>______________________________</t>
  </si>
  <si>
    <t>Dado Marković</t>
  </si>
  <si>
    <t>Ivan Szabo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</si>
</sst>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kn&quot;_-;\-* #,##0.00\ &quot;kn&quot;_-;_-* &quot;-&quot;??\ &quot;kn&quot;_-;_-@_-"/>
    <numFmt numFmtId="165" formatCode="#,##0_ ;\-#,##0\ "/>
    <numFmt numFmtId="166" formatCode="_-[$€-2]\ * #,##0.00_-;\-[$€-2]\ * #,##0.00_-;_-[$€-2]\ * &quot;-&quot;??_-;_-@_-"/>
    <numFmt numFmtId="167" formatCode="0.0000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20"/>
      <color theme="3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u/>
      <sz val="16"/>
      <color theme="1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52" fillId="0" borderId="0" applyNumberFormat="0" applyFill="0" applyBorder="0" applyAlignment="0" applyProtection="0"/>
  </cellStyleXfs>
  <cellXfs count="1072">
    <xf numFmtId="0" fontId="0" fillId="0" borderId="0" xfId="0"/>
    <xf numFmtId="0" fontId="3" fillId="0" borderId="0" xfId="0" applyFont="1"/>
    <xf numFmtId="0" fontId="8" fillId="4" borderId="13" xfId="0" applyFont="1" applyFill="1" applyBorder="1" applyAlignment="1">
      <alignment horizontal="center" vertical="center" wrapText="1"/>
    </xf>
    <xf numFmtId="49" fontId="14" fillId="6" borderId="3" xfId="3" applyNumberFormat="1" applyFont="1" applyFill="1" applyBorder="1" applyAlignment="1">
      <alignment horizontal="center" vertical="center" wrapText="1"/>
    </xf>
    <xf numFmtId="0" fontId="14" fillId="6" borderId="2" xfId="3" applyFont="1" applyFill="1" applyBorder="1" applyAlignment="1">
      <alignment horizontal="left" vertical="center" wrapText="1"/>
    </xf>
    <xf numFmtId="49" fontId="14" fillId="6" borderId="14" xfId="3" applyNumberFormat="1" applyFont="1" applyFill="1" applyBorder="1" applyAlignment="1">
      <alignment horizontal="center" vertical="center" wrapText="1"/>
    </xf>
    <xf numFmtId="0" fontId="14" fillId="6" borderId="6" xfId="3" applyFont="1" applyFill="1" applyBorder="1" applyAlignment="1">
      <alignment horizontal="left" vertical="center" wrapText="1"/>
    </xf>
    <xf numFmtId="49" fontId="15" fillId="0" borderId="14" xfId="3" applyNumberFormat="1" applyFont="1" applyBorder="1" applyAlignment="1">
      <alignment horizontal="center" vertical="center" wrapText="1"/>
    </xf>
    <xf numFmtId="0" fontId="3" fillId="0" borderId="6" xfId="3" applyFont="1" applyBorder="1" applyAlignment="1">
      <alignment horizontal="left" vertical="center" wrapText="1"/>
    </xf>
    <xf numFmtId="0" fontId="15" fillId="0" borderId="6" xfId="3" applyFont="1" applyBorder="1" applyAlignment="1">
      <alignment horizontal="left" vertical="center" wrapText="1"/>
    </xf>
    <xf numFmtId="49" fontId="14" fillId="6" borderId="17" xfId="3" applyNumberFormat="1" applyFont="1" applyFill="1" applyBorder="1" applyAlignment="1">
      <alignment horizontal="center" vertical="center" wrapText="1"/>
    </xf>
    <xf numFmtId="0" fontId="14" fillId="6" borderId="16" xfId="3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6" xfId="0" applyFont="1" applyBorder="1" applyAlignment="1">
      <alignment horizontal="left" vertical="center"/>
    </xf>
    <xf numFmtId="0" fontId="14" fillId="7" borderId="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8" fillId="4" borderId="6" xfId="1" applyFont="1" applyFill="1" applyBorder="1" applyAlignment="1" applyProtection="1">
      <alignment horizontal="center" vertical="center" wrapText="1"/>
    </xf>
    <xf numFmtId="164" fontId="8" fillId="4" borderId="14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14" fillId="5" borderId="6" xfId="0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0" fontId="15" fillId="0" borderId="6" xfId="0" applyFont="1" applyBorder="1" applyAlignment="1">
      <alignment horizontal="left" vertical="center" wrapText="1"/>
    </xf>
    <xf numFmtId="49" fontId="8" fillId="10" borderId="3" xfId="3" applyNumberFormat="1" applyFont="1" applyFill="1" applyBorder="1" applyAlignment="1">
      <alignment horizontal="center" vertical="center" wrapText="1"/>
    </xf>
    <xf numFmtId="0" fontId="8" fillId="10" borderId="2" xfId="3" applyFont="1" applyFill="1" applyBorder="1" applyAlignment="1">
      <alignment horizontal="left" vertical="center" wrapText="1"/>
    </xf>
    <xf numFmtId="0" fontId="15" fillId="0" borderId="6" xfId="3" applyFont="1" applyBorder="1" applyAlignment="1">
      <alignment vertical="center" wrapText="1"/>
    </xf>
    <xf numFmtId="49" fontId="3" fillId="0" borderId="14" xfId="3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49" fontId="8" fillId="10" borderId="14" xfId="3" applyNumberFormat="1" applyFont="1" applyFill="1" applyBorder="1" applyAlignment="1">
      <alignment horizontal="center" vertical="center" wrapText="1"/>
    </xf>
    <xf numFmtId="0" fontId="8" fillId="10" borderId="6" xfId="3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8" fillId="10" borderId="17" xfId="3" applyNumberFormat="1" applyFont="1" applyFill="1" applyBorder="1" applyAlignment="1">
      <alignment horizontal="center" vertical="center" wrapText="1"/>
    </xf>
    <xf numFmtId="0" fontId="8" fillId="10" borderId="16" xfId="3" applyFont="1" applyFill="1" applyBorder="1" applyAlignment="1">
      <alignment horizontal="left" vertical="center" wrapText="1"/>
    </xf>
    <xf numFmtId="49" fontId="14" fillId="11" borderId="3" xfId="3" applyNumberFormat="1" applyFont="1" applyFill="1" applyBorder="1" applyAlignment="1">
      <alignment horizontal="center" vertical="center" wrapText="1"/>
    </xf>
    <xf numFmtId="0" fontId="14" fillId="11" borderId="2" xfId="3" applyFont="1" applyFill="1" applyBorder="1" applyAlignment="1">
      <alignment horizontal="left" vertical="center" wrapText="1"/>
    </xf>
    <xf numFmtId="49" fontId="14" fillId="11" borderId="14" xfId="3" applyNumberFormat="1" applyFont="1" applyFill="1" applyBorder="1" applyAlignment="1">
      <alignment horizontal="center" vertical="center" wrapText="1"/>
    </xf>
    <xf numFmtId="0" fontId="14" fillId="11" borderId="6" xfId="3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wrapText="1"/>
    </xf>
    <xf numFmtId="49" fontId="14" fillId="11" borderId="17" xfId="3" applyNumberFormat="1" applyFont="1" applyFill="1" applyBorder="1" applyAlignment="1">
      <alignment horizontal="center" vertical="center" wrapText="1"/>
    </xf>
    <xf numFmtId="0" fontId="14" fillId="11" borderId="16" xfId="3" applyFont="1" applyFill="1" applyBorder="1" applyAlignment="1">
      <alignment horizontal="left" vertical="center" wrapText="1"/>
    </xf>
    <xf numFmtId="49" fontId="14" fillId="5" borderId="3" xfId="3" applyNumberFormat="1" applyFont="1" applyFill="1" applyBorder="1" applyAlignment="1">
      <alignment horizontal="center" vertical="center" wrapText="1"/>
    </xf>
    <xf numFmtId="0" fontId="14" fillId="5" borderId="2" xfId="3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35" xfId="0" applyFont="1" applyBorder="1" applyAlignment="1">
      <alignment wrapText="1"/>
    </xf>
    <xf numFmtId="49" fontId="14" fillId="5" borderId="14" xfId="3" applyNumberFormat="1" applyFont="1" applyFill="1" applyBorder="1" applyAlignment="1">
      <alignment horizontal="center" vertical="center" wrapText="1"/>
    </xf>
    <xf numFmtId="0" fontId="14" fillId="5" borderId="6" xfId="3" applyFont="1" applyFill="1" applyBorder="1" applyAlignment="1">
      <alignment horizontal="left" vertical="center" wrapText="1"/>
    </xf>
    <xf numFmtId="49" fontId="14" fillId="5" borderId="17" xfId="3" applyNumberFormat="1" applyFont="1" applyFill="1" applyBorder="1" applyAlignment="1">
      <alignment horizontal="center" vertical="center" wrapText="1"/>
    </xf>
    <xf numFmtId="0" fontId="14" fillId="5" borderId="16" xfId="3" applyFont="1" applyFill="1" applyBorder="1" applyAlignment="1">
      <alignment horizontal="left" vertical="center" wrapText="1"/>
    </xf>
    <xf numFmtId="49" fontId="14" fillId="4" borderId="3" xfId="3" applyNumberFormat="1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left" vertical="center" wrapText="1"/>
    </xf>
    <xf numFmtId="49" fontId="14" fillId="4" borderId="14" xfId="3" applyNumberFormat="1" applyFont="1" applyFill="1" applyBorder="1" applyAlignment="1">
      <alignment horizontal="center" vertical="center" wrapText="1"/>
    </xf>
    <xf numFmtId="0" fontId="14" fillId="4" borderId="6" xfId="3" applyFont="1" applyFill="1" applyBorder="1" applyAlignment="1">
      <alignment horizontal="left" vertical="center" wrapText="1"/>
    </xf>
    <xf numFmtId="49" fontId="14" fillId="4" borderId="17" xfId="3" applyNumberFormat="1" applyFont="1" applyFill="1" applyBorder="1" applyAlignment="1">
      <alignment horizontal="center" vertical="center" wrapText="1"/>
    </xf>
    <xf numFmtId="0" fontId="14" fillId="4" borderId="16" xfId="3" applyFont="1" applyFill="1" applyBorder="1" applyAlignment="1">
      <alignment horizontal="left" vertical="center" wrapText="1"/>
    </xf>
    <xf numFmtId="49" fontId="14" fillId="12" borderId="3" xfId="3" applyNumberFormat="1" applyFont="1" applyFill="1" applyBorder="1" applyAlignment="1">
      <alignment horizontal="center" vertical="center" wrapText="1"/>
    </xf>
    <xf numFmtId="0" fontId="14" fillId="12" borderId="2" xfId="3" applyFont="1" applyFill="1" applyBorder="1" applyAlignment="1">
      <alignment horizontal="left" vertical="center" wrapText="1"/>
    </xf>
    <xf numFmtId="49" fontId="14" fillId="12" borderId="14" xfId="3" applyNumberFormat="1" applyFont="1" applyFill="1" applyBorder="1" applyAlignment="1">
      <alignment horizontal="center" vertical="center" wrapText="1"/>
    </xf>
    <xf numFmtId="0" fontId="14" fillId="12" borderId="6" xfId="3" applyFont="1" applyFill="1" applyBorder="1" applyAlignment="1">
      <alignment horizontal="left" vertical="center" wrapText="1"/>
    </xf>
    <xf numFmtId="49" fontId="14" fillId="12" borderId="17" xfId="3" applyNumberFormat="1" applyFont="1" applyFill="1" applyBorder="1" applyAlignment="1">
      <alignment horizontal="center" vertical="center" wrapText="1"/>
    </xf>
    <xf numFmtId="0" fontId="14" fillId="12" borderId="16" xfId="3" applyFont="1" applyFill="1" applyBorder="1" applyAlignment="1">
      <alignment horizontal="left" vertical="center" wrapText="1"/>
    </xf>
    <xf numFmtId="49" fontId="14" fillId="13" borderId="11" xfId="3" applyNumberFormat="1" applyFont="1" applyFill="1" applyBorder="1" applyAlignment="1">
      <alignment horizontal="center" vertical="center" wrapText="1"/>
    </xf>
    <xf numFmtId="0" fontId="14" fillId="13" borderId="11" xfId="3" applyFont="1" applyFill="1" applyBorder="1" applyAlignment="1">
      <alignment horizontal="left" vertical="center" wrapText="1"/>
    </xf>
    <xf numFmtId="49" fontId="15" fillId="0" borderId="6" xfId="3" applyNumberFormat="1" applyFont="1" applyBorder="1" applyAlignment="1">
      <alignment horizontal="center" vertical="center" wrapText="1"/>
    </xf>
    <xf numFmtId="49" fontId="14" fillId="13" borderId="6" xfId="3" applyNumberFormat="1" applyFont="1" applyFill="1" applyBorder="1" applyAlignment="1">
      <alignment horizontal="center" vertical="center" wrapText="1"/>
    </xf>
    <xf numFmtId="0" fontId="14" fillId="13" borderId="6" xfId="3" applyFont="1" applyFill="1" applyBorder="1" applyAlignment="1">
      <alignment horizontal="left" vertical="center" wrapText="1"/>
    </xf>
    <xf numFmtId="0" fontId="15" fillId="0" borderId="6" xfId="3" applyFont="1" applyBorder="1" applyAlignment="1">
      <alignment horizontal="left" vertical="center"/>
    </xf>
    <xf numFmtId="0" fontId="15" fillId="0" borderId="6" xfId="3" applyFont="1" applyBorder="1"/>
    <xf numFmtId="49" fontId="14" fillId="13" borderId="35" xfId="3" applyNumberFormat="1" applyFont="1" applyFill="1" applyBorder="1" applyAlignment="1">
      <alignment horizontal="center" vertical="center" wrapText="1"/>
    </xf>
    <xf numFmtId="0" fontId="14" fillId="13" borderId="35" xfId="3" applyFont="1" applyFill="1" applyBorder="1" applyAlignment="1">
      <alignment horizontal="left" vertical="center" wrapText="1"/>
    </xf>
    <xf numFmtId="49" fontId="14" fillId="14" borderId="3" xfId="3" applyNumberFormat="1" applyFont="1" applyFill="1" applyBorder="1" applyAlignment="1">
      <alignment horizontal="center" vertical="center" wrapText="1"/>
    </xf>
    <xf numFmtId="0" fontId="14" fillId="14" borderId="2" xfId="3" applyFont="1" applyFill="1" applyBorder="1" applyAlignment="1">
      <alignment horizontal="left" vertical="center" wrapText="1"/>
    </xf>
    <xf numFmtId="49" fontId="14" fillId="14" borderId="14" xfId="3" applyNumberFormat="1" applyFont="1" applyFill="1" applyBorder="1" applyAlignment="1">
      <alignment horizontal="center" vertical="center" wrapText="1"/>
    </xf>
    <xf numFmtId="0" fontId="14" fillId="14" borderId="6" xfId="3" applyFont="1" applyFill="1" applyBorder="1" applyAlignment="1">
      <alignment horizontal="left" vertical="center" wrapText="1"/>
    </xf>
    <xf numFmtId="49" fontId="14" fillId="14" borderId="36" xfId="3" applyNumberFormat="1" applyFont="1" applyFill="1" applyBorder="1" applyAlignment="1">
      <alignment horizontal="center" vertical="center" wrapText="1"/>
    </xf>
    <xf numFmtId="0" fontId="14" fillId="14" borderId="35" xfId="3" applyFont="1" applyFill="1" applyBorder="1" applyAlignment="1">
      <alignment horizontal="left" vertical="center" wrapText="1"/>
    </xf>
    <xf numFmtId="49" fontId="14" fillId="15" borderId="3" xfId="3" applyNumberFormat="1" applyFont="1" applyFill="1" applyBorder="1" applyAlignment="1">
      <alignment horizontal="center" vertical="center" wrapText="1"/>
    </xf>
    <xf numFmtId="0" fontId="14" fillId="15" borderId="2" xfId="3" applyFont="1" applyFill="1" applyBorder="1" applyAlignment="1">
      <alignment horizontal="left" vertical="center" wrapText="1"/>
    </xf>
    <xf numFmtId="49" fontId="14" fillId="15" borderId="14" xfId="3" applyNumberFormat="1" applyFont="1" applyFill="1" applyBorder="1" applyAlignment="1">
      <alignment horizontal="center" vertical="center" wrapText="1"/>
    </xf>
    <xf numFmtId="0" fontId="14" fillId="15" borderId="6" xfId="3" applyFont="1" applyFill="1" applyBorder="1" applyAlignment="1">
      <alignment horizontal="left" vertical="center" wrapText="1"/>
    </xf>
    <xf numFmtId="49" fontId="14" fillId="15" borderId="17" xfId="3" applyNumberFormat="1" applyFont="1" applyFill="1" applyBorder="1" applyAlignment="1">
      <alignment horizontal="center" vertical="center" wrapText="1"/>
    </xf>
    <xf numFmtId="0" fontId="14" fillId="15" borderId="16" xfId="3" applyFont="1" applyFill="1" applyBorder="1" applyAlignment="1">
      <alignment horizontal="left" vertical="center" wrapText="1"/>
    </xf>
    <xf numFmtId="49" fontId="14" fillId="10" borderId="3" xfId="3" applyNumberFormat="1" applyFont="1" applyFill="1" applyBorder="1" applyAlignment="1">
      <alignment horizontal="center" vertical="center" wrapText="1"/>
    </xf>
    <xf numFmtId="0" fontId="14" fillId="10" borderId="2" xfId="3" applyFont="1" applyFill="1" applyBorder="1" applyAlignment="1">
      <alignment horizontal="left" vertical="center" wrapText="1"/>
    </xf>
    <xf numFmtId="49" fontId="14" fillId="10" borderId="14" xfId="3" applyNumberFormat="1" applyFont="1" applyFill="1" applyBorder="1" applyAlignment="1">
      <alignment horizontal="center" vertical="center" wrapText="1"/>
    </xf>
    <xf numFmtId="0" fontId="14" fillId="10" borderId="6" xfId="3" applyFont="1" applyFill="1" applyBorder="1" applyAlignment="1">
      <alignment horizontal="left" vertical="center" wrapText="1"/>
    </xf>
    <xf numFmtId="49" fontId="14" fillId="10" borderId="17" xfId="3" applyNumberFormat="1" applyFont="1" applyFill="1" applyBorder="1" applyAlignment="1">
      <alignment horizontal="center" vertical="center" wrapText="1"/>
    </xf>
    <xf numFmtId="0" fontId="14" fillId="10" borderId="16" xfId="3" applyFont="1" applyFill="1" applyBorder="1" applyAlignment="1">
      <alignment horizontal="left" vertical="center" wrapText="1"/>
    </xf>
    <xf numFmtId="49" fontId="14" fillId="3" borderId="3" xfId="3" applyNumberFormat="1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left" vertical="center" wrapText="1"/>
    </xf>
    <xf numFmtId="49" fontId="14" fillId="3" borderId="14" xfId="3" applyNumberFormat="1" applyFont="1" applyFill="1" applyBorder="1" applyAlignment="1">
      <alignment horizontal="center" vertical="center" wrapText="1"/>
    </xf>
    <xf numFmtId="0" fontId="14" fillId="3" borderId="6" xfId="3" applyFont="1" applyFill="1" applyBorder="1" applyAlignment="1">
      <alignment horizontal="left" vertical="center" wrapText="1"/>
    </xf>
    <xf numFmtId="49" fontId="14" fillId="3" borderId="17" xfId="3" applyNumberFormat="1" applyFont="1" applyFill="1" applyBorder="1" applyAlignment="1">
      <alignment horizontal="center" vertical="center" wrapText="1"/>
    </xf>
    <xf numFmtId="0" fontId="14" fillId="3" borderId="16" xfId="3" applyFont="1" applyFill="1" applyBorder="1" applyAlignment="1">
      <alignment horizontal="left" vertical="center" wrapText="1"/>
    </xf>
    <xf numFmtId="49" fontId="14" fillId="13" borderId="3" xfId="3" applyNumberFormat="1" applyFont="1" applyFill="1" applyBorder="1" applyAlignment="1">
      <alignment horizontal="center" vertical="center" wrapText="1"/>
    </xf>
    <xf numFmtId="0" fontId="14" fillId="13" borderId="2" xfId="3" applyFont="1" applyFill="1" applyBorder="1" applyAlignment="1">
      <alignment horizontal="left" vertical="center" wrapText="1"/>
    </xf>
    <xf numFmtId="49" fontId="14" fillId="13" borderId="14" xfId="3" applyNumberFormat="1" applyFont="1" applyFill="1" applyBorder="1" applyAlignment="1">
      <alignment horizontal="center" vertical="center" wrapText="1"/>
    </xf>
    <xf numFmtId="49" fontId="14" fillId="13" borderId="17" xfId="3" applyNumberFormat="1" applyFont="1" applyFill="1" applyBorder="1" applyAlignment="1">
      <alignment horizontal="center" vertical="center" wrapText="1"/>
    </xf>
    <xf numFmtId="0" fontId="14" fillId="13" borderId="16" xfId="3" applyFont="1" applyFill="1" applyBorder="1" applyAlignment="1">
      <alignment horizontal="left" vertical="center" wrapText="1"/>
    </xf>
    <xf numFmtId="49" fontId="14" fillId="16" borderId="3" xfId="3" applyNumberFormat="1" applyFont="1" applyFill="1" applyBorder="1" applyAlignment="1">
      <alignment horizontal="center" vertical="center" wrapText="1"/>
    </xf>
    <xf numFmtId="0" fontId="14" fillId="16" borderId="2" xfId="3" applyFont="1" applyFill="1" applyBorder="1" applyAlignment="1">
      <alignment horizontal="left" vertical="center" wrapText="1"/>
    </xf>
    <xf numFmtId="49" fontId="14" fillId="16" borderId="14" xfId="3" applyNumberFormat="1" applyFont="1" applyFill="1" applyBorder="1" applyAlignment="1">
      <alignment horizontal="center" vertical="center" wrapText="1"/>
    </xf>
    <xf numFmtId="0" fontId="14" fillId="16" borderId="6" xfId="3" applyFont="1" applyFill="1" applyBorder="1" applyAlignment="1">
      <alignment horizontal="left" vertical="center" wrapText="1"/>
    </xf>
    <xf numFmtId="49" fontId="14" fillId="16" borderId="17" xfId="3" applyNumberFormat="1" applyFont="1" applyFill="1" applyBorder="1" applyAlignment="1">
      <alignment horizontal="center" vertical="center" wrapText="1"/>
    </xf>
    <xf numFmtId="0" fontId="14" fillId="16" borderId="16" xfId="3" applyFont="1" applyFill="1" applyBorder="1" applyAlignment="1">
      <alignment horizontal="left" vertical="center" wrapText="1"/>
    </xf>
    <xf numFmtId="49" fontId="14" fillId="17" borderId="3" xfId="3" applyNumberFormat="1" applyFont="1" applyFill="1" applyBorder="1" applyAlignment="1">
      <alignment horizontal="center" vertical="center" wrapText="1"/>
    </xf>
    <xf numFmtId="0" fontId="14" fillId="17" borderId="2" xfId="3" applyFont="1" applyFill="1" applyBorder="1" applyAlignment="1">
      <alignment horizontal="left" vertical="center" wrapText="1"/>
    </xf>
    <xf numFmtId="49" fontId="14" fillId="17" borderId="14" xfId="3" applyNumberFormat="1" applyFont="1" applyFill="1" applyBorder="1" applyAlignment="1">
      <alignment horizontal="center" vertical="center" wrapText="1"/>
    </xf>
    <xf numFmtId="0" fontId="14" fillId="17" borderId="6" xfId="3" applyFont="1" applyFill="1" applyBorder="1" applyAlignment="1">
      <alignment horizontal="left" vertical="center" wrapText="1"/>
    </xf>
    <xf numFmtId="49" fontId="14" fillId="17" borderId="17" xfId="3" applyNumberFormat="1" applyFont="1" applyFill="1" applyBorder="1" applyAlignment="1">
      <alignment horizontal="center" vertical="center" wrapText="1"/>
    </xf>
    <xf numFmtId="0" fontId="14" fillId="17" borderId="16" xfId="3" applyFont="1" applyFill="1" applyBorder="1" applyAlignment="1">
      <alignment horizontal="left" vertical="center" wrapText="1"/>
    </xf>
    <xf numFmtId="0" fontId="14" fillId="18" borderId="7" xfId="3" applyFont="1" applyFill="1" applyBorder="1" applyAlignment="1">
      <alignment horizontal="center" vertical="center" wrapText="1"/>
    </xf>
    <xf numFmtId="49" fontId="14" fillId="18" borderId="9" xfId="3" applyNumberFormat="1" applyFont="1" applyFill="1" applyBorder="1" applyAlignment="1">
      <alignment horizontal="center" vertical="center" wrapText="1"/>
    </xf>
    <xf numFmtId="0" fontId="15" fillId="18" borderId="8" xfId="3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3" fillId="0" borderId="6" xfId="1" applyFont="1" applyBorder="1" applyAlignment="1">
      <alignment horizontal="center" vertical="center"/>
    </xf>
    <xf numFmtId="165" fontId="8" fillId="4" borderId="6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vertical="center" wrapText="1"/>
    </xf>
    <xf numFmtId="1" fontId="8" fillId="4" borderId="6" xfId="0" applyNumberFormat="1" applyFont="1" applyFill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0" fontId="8" fillId="4" borderId="27" xfId="0" applyFont="1" applyFill="1" applyBorder="1" applyAlignment="1">
      <alignment vertical="center"/>
    </xf>
    <xf numFmtId="0" fontId="8" fillId="4" borderId="28" xfId="0" applyFont="1" applyFill="1" applyBorder="1" applyAlignment="1">
      <alignment vertical="center"/>
    </xf>
    <xf numFmtId="1" fontId="3" fillId="0" borderId="6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4" fontId="6" fillId="5" borderId="14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8" fillId="4" borderId="13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/>
    </xf>
    <xf numFmtId="16" fontId="3" fillId="0" borderId="13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" fillId="18" borderId="13" xfId="0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2" borderId="33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0" borderId="0" xfId="0" applyFont="1"/>
    <xf numFmtId="0" fontId="8" fillId="5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4" borderId="11" xfId="0" applyFont="1" applyFill="1" applyBorder="1" applyAlignment="1">
      <alignment horizontal="left" vertical="center" wrapText="1"/>
    </xf>
    <xf numFmtId="164" fontId="3" fillId="2" borderId="0" xfId="1" applyFont="1" applyFill="1" applyBorder="1" applyAlignment="1" applyProtection="1">
      <alignment horizontal="center" vertical="center" wrapText="1"/>
    </xf>
    <xf numFmtId="164" fontId="9" fillId="0" borderId="0" xfId="1" applyFont="1" applyProtection="1"/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4" borderId="27" xfId="0" applyFont="1" applyFill="1" applyBorder="1" applyAlignment="1">
      <alignment horizontal="left" vertical="center" wrapText="1"/>
    </xf>
    <xf numFmtId="0" fontId="8" fillId="0" borderId="0" xfId="0" applyFont="1"/>
    <xf numFmtId="0" fontId="8" fillId="3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8" fillId="2" borderId="0" xfId="0" applyFont="1" applyFill="1" applyAlignment="1">
      <alignment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164" fontId="14" fillId="3" borderId="45" xfId="1" applyFont="1" applyFill="1" applyBorder="1" applyAlignment="1" applyProtection="1">
      <alignment horizontal="center" vertical="center" wrapText="1"/>
    </xf>
    <xf numFmtId="164" fontId="8" fillId="3" borderId="60" xfId="1" applyFont="1" applyFill="1" applyBorder="1" applyAlignment="1" applyProtection="1">
      <alignment horizontal="center" vertical="center" wrapText="1"/>
    </xf>
    <xf numFmtId="164" fontId="8" fillId="3" borderId="59" xfId="1" applyFont="1" applyFill="1" applyBorder="1" applyAlignment="1" applyProtection="1">
      <alignment horizontal="center" vertical="center" wrapText="1"/>
    </xf>
    <xf numFmtId="164" fontId="8" fillId="3" borderId="61" xfId="1" applyFont="1" applyFill="1" applyBorder="1" applyAlignment="1" applyProtection="1">
      <alignment horizontal="center" vertical="center" wrapText="1"/>
    </xf>
    <xf numFmtId="164" fontId="8" fillId="3" borderId="62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1" fontId="3" fillId="0" borderId="6" xfId="1" applyNumberFormat="1" applyFont="1" applyBorder="1" applyAlignment="1" applyProtection="1">
      <alignment horizontal="center" vertical="center" wrapText="1"/>
    </xf>
    <xf numFmtId="1" fontId="3" fillId="0" borderId="14" xfId="1" applyNumberFormat="1" applyFont="1" applyBorder="1" applyAlignment="1" applyProtection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64" fontId="3" fillId="0" borderId="0" xfId="1" applyFont="1" applyAlignment="1" applyProtection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 vertical="center" wrapText="1"/>
    </xf>
    <xf numFmtId="0" fontId="28" fillId="18" borderId="6" xfId="0" applyFont="1" applyFill="1" applyBorder="1" applyAlignment="1">
      <alignment horizontal="left" vertical="center" wrapText="1"/>
    </xf>
    <xf numFmtId="0" fontId="5" fillId="18" borderId="13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left" vertical="center" wrapText="1"/>
    </xf>
    <xf numFmtId="0" fontId="3" fillId="18" borderId="13" xfId="0" applyFont="1" applyFill="1" applyBorder="1" applyAlignment="1">
      <alignment horizontal="center" vertical="center" wrapText="1"/>
    </xf>
    <xf numFmtId="1" fontId="3" fillId="18" borderId="13" xfId="0" applyNumberFormat="1" applyFont="1" applyFill="1" applyBorder="1" applyAlignment="1">
      <alignment horizontal="center" vertical="center" wrapText="1"/>
    </xf>
    <xf numFmtId="1" fontId="3" fillId="18" borderId="6" xfId="0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left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164" fontId="12" fillId="4" borderId="6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4" fontId="8" fillId="4" borderId="11" xfId="1" applyFont="1" applyFill="1" applyBorder="1" applyAlignment="1" applyProtection="1">
      <alignment horizontal="center" vertical="center" wrapText="1"/>
    </xf>
    <xf numFmtId="164" fontId="12" fillId="4" borderId="11" xfId="1" applyFont="1" applyFill="1" applyBorder="1" applyAlignment="1" applyProtection="1">
      <alignment horizontal="center" vertical="center" wrapText="1"/>
    </xf>
    <xf numFmtId="164" fontId="8" fillId="4" borderId="12" xfId="1" applyFont="1" applyFill="1" applyBorder="1" applyAlignment="1" applyProtection="1">
      <alignment horizontal="center" vertical="center" wrapText="1"/>
    </xf>
    <xf numFmtId="164" fontId="3" fillId="0" borderId="5" xfId="1" applyFont="1" applyBorder="1" applyAlignment="1" applyProtection="1">
      <alignment horizontal="center" vertical="center" wrapText="1"/>
    </xf>
    <xf numFmtId="164" fontId="3" fillId="0" borderId="25" xfId="1" applyFont="1" applyBorder="1" applyAlignment="1" applyProtection="1">
      <alignment horizontal="center" vertical="center" wrapText="1"/>
    </xf>
    <xf numFmtId="164" fontId="3" fillId="0" borderId="26" xfId="1" applyFont="1" applyBorder="1" applyAlignment="1" applyProtection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64" fontId="9" fillId="0" borderId="0" xfId="1" applyFont="1" applyAlignment="1" applyProtection="1">
      <alignment horizontal="center" vertical="center" wrapText="1"/>
    </xf>
    <xf numFmtId="0" fontId="8" fillId="3" borderId="5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164" fontId="8" fillId="3" borderId="66" xfId="1" applyFont="1" applyFill="1" applyBorder="1" applyAlignment="1" applyProtection="1"/>
    <xf numFmtId="164" fontId="8" fillId="3" borderId="9" xfId="1" applyFont="1" applyFill="1" applyBorder="1" applyAlignment="1" applyProtection="1"/>
    <xf numFmtId="0" fontId="12" fillId="4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164" fontId="8" fillId="3" borderId="57" xfId="1" applyFont="1" applyFill="1" applyBorder="1" applyAlignment="1" applyProtection="1">
      <alignment horizontal="center" vertical="center" wrapText="1"/>
    </xf>
    <xf numFmtId="164" fontId="8" fillId="3" borderId="20" xfId="1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left" vertical="center" wrapText="1"/>
    </xf>
    <xf numFmtId="0" fontId="9" fillId="18" borderId="13" xfId="0" applyFont="1" applyFill="1" applyBorder="1" applyAlignment="1">
      <alignment horizontal="right" vertical="center" wrapText="1"/>
    </xf>
    <xf numFmtId="0" fontId="9" fillId="18" borderId="27" xfId="0" applyFont="1" applyFill="1" applyBorder="1" applyAlignment="1">
      <alignment horizontal="left" vertical="center" wrapText="1"/>
    </xf>
    <xf numFmtId="0" fontId="9" fillId="18" borderId="34" xfId="0" applyFont="1" applyFill="1" applyBorder="1" applyAlignment="1">
      <alignment horizontal="right" vertical="center" wrapText="1"/>
    </xf>
    <xf numFmtId="0" fontId="9" fillId="18" borderId="4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3" fillId="4" borderId="34" xfId="0" applyFont="1" applyFill="1" applyBorder="1" applyAlignment="1">
      <alignment horizontal="center" vertical="center" wrapText="1"/>
    </xf>
    <xf numFmtId="16" fontId="3" fillId="4" borderId="34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0" fontId="3" fillId="8" borderId="29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vertical="center" wrapText="1"/>
    </xf>
    <xf numFmtId="164" fontId="8" fillId="0" borderId="0" xfId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0" fillId="0" borderId="68" xfId="3" applyFont="1" applyBorder="1"/>
    <xf numFmtId="0" fontId="41" fillId="0" borderId="6" xfId="0" applyFont="1" applyBorder="1" applyAlignment="1">
      <alignment wrapText="1"/>
    </xf>
    <xf numFmtId="0" fontId="41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wrapText="1"/>
    </xf>
    <xf numFmtId="0" fontId="44" fillId="0" borderId="0" xfId="0" applyFont="1"/>
    <xf numFmtId="0" fontId="6" fillId="5" borderId="6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5" fillId="0" borderId="0" xfId="0" applyFont="1"/>
    <xf numFmtId="0" fontId="21" fillId="18" borderId="44" xfId="3" applyFont="1" applyFill="1" applyBorder="1" applyAlignment="1">
      <alignment horizontal="center" vertical="center" wrapText="1"/>
    </xf>
    <xf numFmtId="49" fontId="14" fillId="18" borderId="60" xfId="3" applyNumberFormat="1" applyFont="1" applyFill="1" applyBorder="1" applyAlignment="1">
      <alignment horizontal="center" vertical="center" wrapText="1"/>
    </xf>
    <xf numFmtId="0" fontId="15" fillId="18" borderId="45" xfId="3" applyFont="1" applyFill="1" applyBorder="1" applyAlignment="1">
      <alignment horizontal="left" vertical="center" wrapText="1"/>
    </xf>
    <xf numFmtId="0" fontId="33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44" fillId="0" borderId="9" xfId="0" applyFont="1" applyBorder="1"/>
    <xf numFmtId="0" fontId="15" fillId="0" borderId="6" xfId="0" applyFont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13" fillId="0" borderId="0" xfId="3"/>
    <xf numFmtId="0" fontId="49" fillId="0" borderId="0" xfId="0" applyFont="1"/>
    <xf numFmtId="0" fontId="37" fillId="0" borderId="0" xfId="0" applyFont="1"/>
    <xf numFmtId="0" fontId="3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 wrapText="1"/>
    </xf>
    <xf numFmtId="1" fontId="8" fillId="2" borderId="27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12" borderId="14" xfId="0" applyFont="1" applyFill="1" applyBorder="1"/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/>
    <xf numFmtId="0" fontId="8" fillId="3" borderId="4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50" fillId="0" borderId="29" xfId="0" applyFont="1" applyBorder="1" applyAlignment="1">
      <alignment vertical="center" wrapText="1"/>
    </xf>
    <xf numFmtId="0" fontId="50" fillId="0" borderId="0" xfId="0" applyFont="1" applyAlignment="1">
      <alignment vertical="center" wrapText="1"/>
    </xf>
    <xf numFmtId="0" fontId="3" fillId="0" borderId="27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6" fontId="8" fillId="4" borderId="6" xfId="1" applyNumberFormat="1" applyFont="1" applyFill="1" applyBorder="1" applyAlignment="1" applyProtection="1">
      <alignment horizontal="center" vertical="center" wrapText="1"/>
    </xf>
    <xf numFmtId="166" fontId="8" fillId="4" borderId="35" xfId="1" applyNumberFormat="1" applyFont="1" applyFill="1" applyBorder="1" applyAlignment="1" applyProtection="1">
      <alignment horizontal="center" vertical="center" wrapText="1"/>
    </xf>
    <xf numFmtId="166" fontId="8" fillId="4" borderId="14" xfId="1" applyNumberFormat="1" applyFont="1" applyFill="1" applyBorder="1" applyAlignment="1">
      <alignment vertical="center"/>
    </xf>
    <xf numFmtId="166" fontId="3" fillId="0" borderId="14" xfId="1" applyNumberFormat="1" applyFont="1" applyBorder="1" applyAlignment="1">
      <alignment horizontal="center" vertical="center"/>
    </xf>
    <xf numFmtId="166" fontId="3" fillId="18" borderId="14" xfId="1" applyNumberFormat="1" applyFont="1" applyFill="1" applyBorder="1" applyAlignment="1">
      <alignment horizontal="center" vertical="center"/>
    </xf>
    <xf numFmtId="166" fontId="5" fillId="0" borderId="14" xfId="1" applyNumberFormat="1" applyFont="1" applyBorder="1" applyAlignment="1">
      <alignment horizontal="center" vertical="center"/>
    </xf>
    <xf numFmtId="166" fontId="11" fillId="4" borderId="17" xfId="1" applyNumberFormat="1" applyFont="1" applyFill="1" applyBorder="1" applyAlignment="1">
      <alignment horizontal="center" vertical="center"/>
    </xf>
    <xf numFmtId="166" fontId="4" fillId="3" borderId="11" xfId="1" applyNumberFormat="1" applyFont="1" applyFill="1" applyBorder="1" applyAlignment="1">
      <alignment horizontal="center" vertical="center"/>
    </xf>
    <xf numFmtId="166" fontId="8" fillId="4" borderId="14" xfId="1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166" fontId="8" fillId="4" borderId="2" xfId="0" applyNumberFormat="1" applyFont="1" applyFill="1" applyBorder="1" applyAlignment="1">
      <alignment vertical="center" wrapText="1"/>
    </xf>
    <xf numFmtId="166" fontId="3" fillId="0" borderId="6" xfId="1" applyNumberFormat="1" applyFont="1" applyBorder="1" applyAlignment="1" applyProtection="1">
      <alignment horizontal="center" vertical="center" wrapText="1"/>
    </xf>
    <xf numFmtId="166" fontId="3" fillId="0" borderId="14" xfId="1" applyNumberFormat="1" applyFont="1" applyBorder="1" applyAlignment="1" applyProtection="1">
      <alignment horizontal="center" vertical="center" wrapText="1"/>
    </xf>
    <xf numFmtId="166" fontId="3" fillId="4" borderId="6" xfId="1" applyNumberFormat="1" applyFont="1" applyFill="1" applyBorder="1" applyAlignment="1" applyProtection="1">
      <alignment horizontal="center" vertical="center" wrapText="1"/>
    </xf>
    <xf numFmtId="166" fontId="3" fillId="4" borderId="14" xfId="1" applyNumberFormat="1" applyFont="1" applyFill="1" applyBorder="1" applyAlignment="1" applyProtection="1">
      <alignment horizontal="center" vertical="center" wrapText="1"/>
    </xf>
    <xf numFmtId="166" fontId="3" fillId="4" borderId="28" xfId="1" applyNumberFormat="1" applyFont="1" applyFill="1" applyBorder="1" applyAlignment="1" applyProtection="1">
      <alignment horizontal="center" vertical="center" wrapText="1"/>
    </xf>
    <xf numFmtId="166" fontId="5" fillId="0" borderId="6" xfId="1" applyNumberFormat="1" applyFont="1" applyBorder="1" applyAlignment="1" applyProtection="1">
      <alignment horizontal="center" vertical="center" wrapText="1"/>
    </xf>
    <xf numFmtId="166" fontId="5" fillId="0" borderId="14" xfId="1" applyNumberFormat="1" applyFont="1" applyBorder="1" applyAlignment="1" applyProtection="1">
      <alignment horizontal="center" vertical="center" wrapText="1"/>
    </xf>
    <xf numFmtId="166" fontId="8" fillId="4" borderId="6" xfId="0" applyNumberFormat="1" applyFont="1" applyFill="1" applyBorder="1" applyAlignment="1">
      <alignment vertical="center" wrapText="1"/>
    </xf>
    <xf numFmtId="166" fontId="8" fillId="4" borderId="14" xfId="0" applyNumberFormat="1" applyFont="1" applyFill="1" applyBorder="1" applyAlignment="1">
      <alignment vertical="center" wrapText="1"/>
    </xf>
    <xf numFmtId="166" fontId="8" fillId="4" borderId="28" xfId="0" applyNumberFormat="1" applyFont="1" applyFill="1" applyBorder="1" applyAlignment="1">
      <alignment vertical="center" wrapText="1"/>
    </xf>
    <xf numFmtId="166" fontId="7" fillId="4" borderId="16" xfId="1" applyNumberFormat="1" applyFont="1" applyFill="1" applyBorder="1" applyAlignment="1" applyProtection="1">
      <alignment horizontal="center" vertical="center" wrapText="1"/>
    </xf>
    <xf numFmtId="166" fontId="8" fillId="4" borderId="3" xfId="1" applyNumberFormat="1" applyFont="1" applyFill="1" applyBorder="1" applyAlignment="1" applyProtection="1">
      <alignment vertical="center" wrapText="1"/>
    </xf>
    <xf numFmtId="166" fontId="8" fillId="4" borderId="14" xfId="1" applyNumberFormat="1" applyFont="1" applyFill="1" applyBorder="1" applyAlignment="1" applyProtection="1">
      <alignment vertical="center" wrapText="1"/>
    </xf>
    <xf numFmtId="166" fontId="8" fillId="4" borderId="6" xfId="1" applyNumberFormat="1" applyFont="1" applyFill="1" applyBorder="1" applyAlignment="1" applyProtection="1">
      <alignment vertical="center" wrapText="1"/>
    </xf>
    <xf numFmtId="166" fontId="4" fillId="12" borderId="63" xfId="1" applyNumberFormat="1" applyFont="1" applyFill="1" applyBorder="1" applyAlignment="1" applyProtection="1">
      <alignment horizontal="center" vertical="center" wrapText="1"/>
    </xf>
    <xf numFmtId="166" fontId="4" fillId="12" borderId="64" xfId="1" applyNumberFormat="1" applyFont="1" applyFill="1" applyBorder="1" applyAlignment="1" applyProtection="1">
      <alignment horizontal="center" vertical="center" wrapText="1"/>
    </xf>
    <xf numFmtId="166" fontId="4" fillId="12" borderId="65" xfId="1" applyNumberFormat="1" applyFont="1" applyFill="1" applyBorder="1" applyAlignment="1" applyProtection="1">
      <alignment horizontal="center" vertical="center" wrapText="1"/>
    </xf>
    <xf numFmtId="166" fontId="9" fillId="4" borderId="11" xfId="1" applyNumberFormat="1" applyFont="1" applyFill="1" applyBorder="1" applyAlignment="1" applyProtection="1">
      <alignment horizontal="center" vertical="center" wrapText="1"/>
    </xf>
    <xf numFmtId="166" fontId="8" fillId="6" borderId="57" xfId="1" applyNumberFormat="1" applyFont="1" applyFill="1" applyBorder="1" applyAlignment="1" applyProtection="1">
      <alignment horizontal="center" vertical="center" wrapText="1"/>
    </xf>
    <xf numFmtId="166" fontId="9" fillId="0" borderId="39" xfId="1" applyNumberFormat="1" applyFont="1" applyBorder="1" applyAlignment="1" applyProtection="1">
      <alignment vertical="center"/>
    </xf>
    <xf numFmtId="166" fontId="3" fillId="0" borderId="12" xfId="1" applyNumberFormat="1" applyFont="1" applyBorder="1" applyAlignment="1" applyProtection="1">
      <alignment vertical="center"/>
    </xf>
    <xf numFmtId="166" fontId="9" fillId="4" borderId="39" xfId="1" applyNumberFormat="1" applyFont="1" applyFill="1" applyBorder="1" applyAlignment="1" applyProtection="1">
      <alignment vertical="center"/>
    </xf>
    <xf numFmtId="166" fontId="9" fillId="4" borderId="12" xfId="1" applyNumberFormat="1" applyFont="1" applyFill="1" applyBorder="1" applyAlignment="1" applyProtection="1">
      <alignment vertical="center"/>
    </xf>
    <xf numFmtId="166" fontId="9" fillId="6" borderId="66" xfId="1" applyNumberFormat="1" applyFont="1" applyFill="1" applyBorder="1" applyAlignment="1" applyProtection="1">
      <alignment vertical="center" wrapText="1"/>
    </xf>
    <xf numFmtId="166" fontId="9" fillId="0" borderId="6" xfId="1" applyNumberFormat="1" applyFont="1" applyBorder="1" applyAlignment="1" applyProtection="1">
      <alignment horizontal="center" vertical="center"/>
    </xf>
    <xf numFmtId="166" fontId="9" fillId="0" borderId="14" xfId="1" applyNumberFormat="1" applyFont="1" applyBorder="1" applyAlignment="1" applyProtection="1">
      <alignment horizontal="center" vertical="center"/>
    </xf>
    <xf numFmtId="166" fontId="9" fillId="4" borderId="6" xfId="1" applyNumberFormat="1" applyFont="1" applyFill="1" applyBorder="1" applyAlignment="1" applyProtection="1">
      <alignment horizontal="center" vertical="center"/>
    </xf>
    <xf numFmtId="166" fontId="38" fillId="4" borderId="6" xfId="1" applyNumberFormat="1" applyFont="1" applyFill="1" applyBorder="1" applyAlignment="1" applyProtection="1">
      <alignment horizontal="center" vertical="center"/>
    </xf>
    <xf numFmtId="166" fontId="38" fillId="4" borderId="14" xfId="1" applyNumberFormat="1" applyFont="1" applyFill="1" applyBorder="1" applyAlignment="1" applyProtection="1">
      <alignment horizontal="center" vertical="center"/>
    </xf>
    <xf numFmtId="166" fontId="9" fillId="4" borderId="14" xfId="1" applyNumberFormat="1" applyFont="1" applyFill="1" applyBorder="1" applyAlignment="1" applyProtection="1">
      <alignment horizontal="center" vertical="center"/>
    </xf>
    <xf numFmtId="166" fontId="9" fillId="2" borderId="6" xfId="1" applyNumberFormat="1" applyFont="1" applyFill="1" applyBorder="1" applyAlignment="1" applyProtection="1">
      <alignment horizontal="center" vertical="center"/>
    </xf>
    <xf numFmtId="166" fontId="9" fillId="6" borderId="35" xfId="0" applyNumberFormat="1" applyFont="1" applyFill="1" applyBorder="1" applyAlignment="1">
      <alignment horizontal="center" vertical="center"/>
    </xf>
    <xf numFmtId="166" fontId="9" fillId="6" borderId="36" xfId="0" applyNumberFormat="1" applyFont="1" applyFill="1" applyBorder="1" applyAlignment="1">
      <alignment horizontal="center" vertical="center"/>
    </xf>
    <xf numFmtId="166" fontId="12" fillId="3" borderId="8" xfId="0" applyNumberFormat="1" applyFont="1" applyFill="1" applyBorder="1" applyAlignment="1">
      <alignment horizontal="center" vertical="center"/>
    </xf>
    <xf numFmtId="166" fontId="12" fillId="3" borderId="9" xfId="0" applyNumberFormat="1" applyFont="1" applyFill="1" applyBorder="1" applyAlignment="1">
      <alignment horizontal="center" vertical="center"/>
    </xf>
    <xf numFmtId="166" fontId="3" fillId="0" borderId="14" xfId="1" applyNumberFormat="1" applyFont="1" applyBorder="1"/>
    <xf numFmtId="166" fontId="3" fillId="0" borderId="14" xfId="0" applyNumberFormat="1" applyFont="1" applyBorder="1"/>
    <xf numFmtId="166" fontId="3" fillId="0" borderId="17" xfId="0" applyNumberFormat="1" applyFont="1" applyBorder="1"/>
    <xf numFmtId="166" fontId="3" fillId="0" borderId="27" xfId="1" applyNumberFormat="1" applyFont="1" applyFill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vertical="center" wrapText="1"/>
    </xf>
    <xf numFmtId="164" fontId="3" fillId="2" borderId="0" xfId="1" applyFont="1" applyFill="1" applyBorder="1" applyAlignment="1" applyProtection="1">
      <alignment vertical="center" wrapText="1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166" fontId="8" fillId="18" borderId="14" xfId="1" applyNumberFormat="1" applyFont="1" applyFill="1" applyBorder="1" applyAlignment="1" applyProtection="1">
      <alignment horizontal="center" vertical="center" wrapText="1"/>
    </xf>
    <xf numFmtId="166" fontId="7" fillId="18" borderId="14" xfId="1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166" fontId="3" fillId="4" borderId="6" xfId="1" applyNumberFormat="1" applyFont="1" applyFill="1" applyBorder="1" applyAlignment="1" applyProtection="1">
      <alignment vertical="center" wrapText="1"/>
    </xf>
    <xf numFmtId="0" fontId="9" fillId="0" borderId="0" xfId="0" applyFont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justify" vertical="center" wrapText="1"/>
    </xf>
    <xf numFmtId="166" fontId="7" fillId="4" borderId="14" xfId="1" applyNumberFormat="1" applyFont="1" applyFill="1" applyBorder="1" applyAlignment="1" applyProtection="1">
      <alignment horizontal="center" vertical="center" wrapText="1"/>
    </xf>
    <xf numFmtId="166" fontId="8" fillId="4" borderId="16" xfId="1" applyNumberFormat="1" applyFont="1" applyFill="1" applyBorder="1" applyAlignment="1" applyProtection="1">
      <alignment horizontal="center" vertical="center" wrapText="1"/>
    </xf>
    <xf numFmtId="166" fontId="8" fillId="4" borderId="17" xfId="1" applyNumberFormat="1" applyFont="1" applyFill="1" applyBorder="1" applyAlignment="1" applyProtection="1">
      <alignment horizontal="center" vertical="center" wrapText="1"/>
    </xf>
    <xf numFmtId="166" fontId="7" fillId="4" borderId="36" xfId="1" applyNumberFormat="1" applyFont="1" applyFill="1" applyBorder="1" applyAlignment="1" applyProtection="1">
      <alignment horizontal="center" vertical="center" wrapText="1"/>
    </xf>
    <xf numFmtId="166" fontId="8" fillId="4" borderId="8" xfId="1" applyNumberFormat="1" applyFont="1" applyFill="1" applyBorder="1" applyAlignment="1" applyProtection="1">
      <alignment horizontal="center" vertical="center" wrapText="1"/>
    </xf>
    <xf numFmtId="166" fontId="8" fillId="4" borderId="9" xfId="1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8" fillId="19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16" fontId="3" fillId="4" borderId="6" xfId="0" applyNumberFormat="1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 vertical="center" wrapText="1"/>
    </xf>
    <xf numFmtId="1" fontId="8" fillId="18" borderId="14" xfId="0" applyNumberFormat="1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2" fillId="5" borderId="6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8" borderId="29" xfId="0" applyFont="1" applyFill="1" applyBorder="1" applyAlignment="1" applyProtection="1">
      <alignment horizontal="center" vertical="center" wrapText="1"/>
      <protection locked="0"/>
    </xf>
    <xf numFmtId="49" fontId="3" fillId="8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27" xfId="0" applyNumberFormat="1" applyFont="1" applyFill="1" applyBorder="1" applyAlignment="1" applyProtection="1">
      <alignment horizontal="center" vertical="center" wrapText="1"/>
      <protection locked="0"/>
    </xf>
    <xf numFmtId="1" fontId="3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6" xfId="0" applyFont="1" applyFill="1" applyBorder="1" applyAlignment="1" applyProtection="1">
      <alignment horizontal="left" vertical="center" wrapText="1"/>
      <protection locked="0"/>
    </xf>
    <xf numFmtId="0" fontId="15" fillId="8" borderId="6" xfId="0" applyFont="1" applyFill="1" applyBorder="1" applyAlignment="1" applyProtection="1">
      <alignment horizontal="center" vertical="center" wrapText="1"/>
      <protection locked="0"/>
    </xf>
    <xf numFmtId="0" fontId="15" fillId="8" borderId="6" xfId="0" applyFont="1" applyFill="1" applyBorder="1" applyAlignment="1" applyProtection="1">
      <alignment vertical="center" wrapText="1"/>
      <protection locked="0"/>
    </xf>
    <xf numFmtId="0" fontId="3" fillId="8" borderId="6" xfId="0" applyFont="1" applyFill="1" applyBorder="1" applyAlignment="1" applyProtection="1">
      <alignment horizontal="center" vertical="center" wrapText="1"/>
      <protection locked="0"/>
    </xf>
    <xf numFmtId="0" fontId="3" fillId="8" borderId="14" xfId="0" applyFont="1" applyFill="1" applyBorder="1" applyAlignment="1" applyProtection="1">
      <alignment horizontal="center" vertical="center" wrapText="1"/>
      <protection locked="0"/>
    </xf>
    <xf numFmtId="0" fontId="15" fillId="8" borderId="27" xfId="0" applyFont="1" applyFill="1" applyBorder="1" applyAlignment="1" applyProtection="1">
      <alignment vertical="center" wrapText="1"/>
      <protection locked="0"/>
    </xf>
    <xf numFmtId="0" fontId="3" fillId="8" borderId="6" xfId="0" applyFont="1" applyFill="1" applyBorder="1" applyAlignment="1" applyProtection="1">
      <alignment vertical="center" wrapText="1"/>
      <protection locked="0"/>
    </xf>
    <xf numFmtId="0" fontId="3" fillId="8" borderId="33" xfId="0" applyFont="1" applyFill="1" applyBorder="1" applyAlignment="1" applyProtection="1">
      <alignment vertical="center" wrapText="1"/>
      <protection locked="0"/>
    </xf>
    <xf numFmtId="0" fontId="3" fillId="8" borderId="14" xfId="0" applyFont="1" applyFill="1" applyBorder="1" applyAlignment="1" applyProtection="1">
      <alignment vertical="center" wrapText="1"/>
      <protection locked="0"/>
    </xf>
    <xf numFmtId="165" fontId="3" fillId="8" borderId="27" xfId="1" applyNumberFormat="1" applyFont="1" applyFill="1" applyBorder="1" applyAlignment="1" applyProtection="1">
      <alignment horizontal="center" vertical="center" wrapText="1"/>
      <protection locked="0"/>
    </xf>
    <xf numFmtId="165" fontId="3" fillId="8" borderId="33" xfId="1" applyNumberFormat="1" applyFont="1" applyFill="1" applyBorder="1" applyAlignment="1" applyProtection="1">
      <alignment horizontal="center" vertical="center" wrapText="1"/>
      <protection locked="0"/>
    </xf>
    <xf numFmtId="16" fontId="15" fillId="18" borderId="13" xfId="0" applyNumberFormat="1" applyFont="1" applyFill="1" applyBorder="1" applyAlignment="1">
      <alignment horizontal="center" vertical="center" wrapText="1"/>
    </xf>
    <xf numFmtId="0" fontId="3" fillId="8" borderId="6" xfId="0" applyFont="1" applyFill="1" applyBorder="1" applyAlignment="1" applyProtection="1">
      <alignment horizontal="left" vertical="center"/>
      <protection locked="0"/>
    </xf>
    <xf numFmtId="1" fontId="3" fillId="8" borderId="6" xfId="0" applyNumberFormat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right" vertical="center" wrapText="1"/>
    </xf>
    <xf numFmtId="167" fontId="7" fillId="3" borderId="33" xfId="0" applyNumberFormat="1" applyFont="1" applyFill="1" applyBorder="1" applyAlignment="1">
      <alignment horizontal="left" vertical="center" wrapText="1"/>
    </xf>
    <xf numFmtId="0" fontId="3" fillId="8" borderId="6" xfId="0" applyFont="1" applyFill="1" applyBorder="1" applyAlignment="1" applyProtection="1">
      <alignment horizontal="left" vertical="center" wrapText="1"/>
      <protection locked="0"/>
    </xf>
    <xf numFmtId="2" fontId="3" fillId="8" borderId="6" xfId="0" applyNumberFormat="1" applyFont="1" applyFill="1" applyBorder="1" applyAlignment="1" applyProtection="1">
      <alignment horizontal="center" vertical="center" wrapText="1"/>
      <protection locked="0"/>
    </xf>
    <xf numFmtId="166" fontId="3" fillId="8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35" xfId="0" applyFont="1" applyFill="1" applyBorder="1" applyAlignment="1" applyProtection="1">
      <alignment horizontal="left" vertical="center" wrapText="1"/>
      <protection locked="0"/>
    </xf>
    <xf numFmtId="0" fontId="3" fillId="8" borderId="35" xfId="0" applyFont="1" applyFill="1" applyBorder="1" applyAlignment="1" applyProtection="1">
      <alignment horizontal="center" vertical="center" wrapText="1"/>
      <protection locked="0"/>
    </xf>
    <xf numFmtId="166" fontId="3" fillId="8" borderId="35" xfId="1" applyNumberFormat="1" applyFont="1" applyFill="1" applyBorder="1" applyAlignment="1" applyProtection="1">
      <alignment horizontal="center" vertical="center" wrapText="1"/>
      <protection locked="0"/>
    </xf>
    <xf numFmtId="166" fontId="8" fillId="8" borderId="6" xfId="1" applyNumberFormat="1" applyFont="1" applyFill="1" applyBorder="1" applyAlignment="1" applyProtection="1">
      <alignment vertical="center" wrapText="1"/>
      <protection locked="0"/>
    </xf>
    <xf numFmtId="166" fontId="8" fillId="8" borderId="6" xfId="1" applyNumberFormat="1" applyFont="1" applyFill="1" applyBorder="1" applyAlignment="1" applyProtection="1">
      <alignment horizontal="center" vertical="center" wrapText="1"/>
      <protection locked="0"/>
    </xf>
    <xf numFmtId="166" fontId="5" fillId="8" borderId="6" xfId="1" applyNumberFormat="1" applyFont="1" applyFill="1" applyBorder="1" applyAlignment="1" applyProtection="1">
      <alignment vertical="center" wrapText="1"/>
      <protection locked="0"/>
    </xf>
    <xf numFmtId="166" fontId="5" fillId="8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>
      <alignment vertical="center" wrapText="1"/>
    </xf>
    <xf numFmtId="0" fontId="4" fillId="3" borderId="67" xfId="0" applyFont="1" applyFill="1" applyBorder="1" applyAlignment="1">
      <alignment horizontal="center" vertical="center" wrapText="1"/>
    </xf>
    <xf numFmtId="166" fontId="3" fillId="8" borderId="28" xfId="1" applyNumberFormat="1" applyFont="1" applyFill="1" applyBorder="1" applyAlignment="1" applyProtection="1">
      <alignment horizontal="center" vertical="center" wrapText="1"/>
      <protection locked="0"/>
    </xf>
    <xf numFmtId="166" fontId="3" fillId="8" borderId="14" xfId="1" applyNumberFormat="1" applyFont="1" applyFill="1" applyBorder="1" applyAlignment="1" applyProtection="1">
      <alignment horizontal="center" vertical="center" wrapText="1"/>
      <protection locked="0"/>
    </xf>
    <xf numFmtId="166" fontId="5" fillId="8" borderId="28" xfId="1" applyNumberFormat="1" applyFont="1" applyFill="1" applyBorder="1" applyAlignment="1" applyProtection="1">
      <alignment horizontal="center" vertical="center" wrapText="1"/>
      <protection locked="0"/>
    </xf>
    <xf numFmtId="166" fontId="5" fillId="8" borderId="14" xfId="1" applyNumberFormat="1" applyFont="1" applyFill="1" applyBorder="1" applyAlignment="1" applyProtection="1">
      <alignment horizontal="center" vertical="center" wrapText="1"/>
      <protection locked="0"/>
    </xf>
    <xf numFmtId="1" fontId="3" fillId="8" borderId="28" xfId="1" applyNumberFormat="1" applyFont="1" applyFill="1" applyBorder="1" applyAlignment="1" applyProtection="1">
      <alignment horizontal="center" vertical="center" wrapText="1"/>
      <protection locked="0"/>
    </xf>
    <xf numFmtId="1" fontId="3" fillId="8" borderId="6" xfId="1" applyNumberFormat="1" applyFont="1" applyFill="1" applyBorder="1" applyAlignment="1" applyProtection="1">
      <alignment horizontal="center" vertical="center" wrapText="1"/>
      <protection locked="0"/>
    </xf>
    <xf numFmtId="1" fontId="3" fillId="8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11" xfId="0" applyFont="1" applyFill="1" applyBorder="1" applyAlignment="1" applyProtection="1">
      <alignment horizontal="left" vertical="center" wrapText="1"/>
      <protection locked="0"/>
    </xf>
    <xf numFmtId="14" fontId="9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11" xfId="0" applyFont="1" applyFill="1" applyBorder="1" applyAlignment="1" applyProtection="1">
      <alignment horizontal="center" vertical="center" wrapText="1"/>
      <protection locked="0"/>
    </xf>
    <xf numFmtId="166" fontId="9" fillId="8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6" xfId="0" applyFont="1" applyFill="1" applyBorder="1" applyAlignment="1" applyProtection="1">
      <alignment horizontal="left" vertical="center" wrapText="1"/>
      <protection locked="0"/>
    </xf>
    <xf numFmtId="14" fontId="9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6" xfId="0" applyFont="1" applyFill="1" applyBorder="1" applyAlignment="1" applyProtection="1">
      <alignment horizontal="center" vertical="center" wrapText="1"/>
      <protection locked="0"/>
    </xf>
    <xf numFmtId="166" fontId="9" fillId="8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35" xfId="0" applyFont="1" applyFill="1" applyBorder="1" applyAlignment="1" applyProtection="1">
      <alignment horizontal="left" vertical="center" wrapText="1"/>
      <protection locked="0"/>
    </xf>
    <xf numFmtId="14" fontId="9" fillId="8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35" xfId="0" applyFont="1" applyFill="1" applyBorder="1" applyAlignment="1" applyProtection="1">
      <alignment horizontal="center" vertical="center" wrapText="1"/>
      <protection locked="0"/>
    </xf>
    <xf numFmtId="166" fontId="9" fillId="8" borderId="35" xfId="1" applyNumberFormat="1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left" vertical="center" wrapText="1"/>
    </xf>
    <xf numFmtId="0" fontId="58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left" vertical="center" wrapText="1"/>
    </xf>
    <xf numFmtId="0" fontId="58" fillId="2" borderId="0" xfId="0" applyFont="1" applyFill="1" applyAlignment="1">
      <alignment vertical="center" wrapText="1"/>
    </xf>
    <xf numFmtId="0" fontId="59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7" fillId="2" borderId="36" xfId="0" applyFont="1" applyFill="1" applyBorder="1" applyAlignment="1">
      <alignment vertical="center" wrapText="1"/>
    </xf>
    <xf numFmtId="0" fontId="37" fillId="12" borderId="1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5" fillId="0" borderId="16" xfId="4" applyFont="1" applyBorder="1" applyAlignment="1" applyProtection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3" fillId="8" borderId="27" xfId="0" applyFont="1" applyFill="1" applyBorder="1" applyAlignment="1" applyProtection="1">
      <alignment horizontal="center" vertical="center" wrapText="1"/>
      <protection locked="0"/>
    </xf>
    <xf numFmtId="0" fontId="3" fillId="8" borderId="32" xfId="0" applyFont="1" applyFill="1" applyBorder="1" applyAlignment="1" applyProtection="1">
      <alignment horizontal="center" vertical="center" wrapText="1"/>
      <protection locked="0"/>
    </xf>
    <xf numFmtId="0" fontId="3" fillId="8" borderId="33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50" fillId="0" borderId="46" xfId="0" applyFont="1" applyBorder="1" applyAlignment="1">
      <alignment horizontal="justify" vertical="center" wrapText="1"/>
    </xf>
    <xf numFmtId="0" fontId="50" fillId="0" borderId="47" xfId="0" applyFont="1" applyBorder="1" applyAlignment="1">
      <alignment horizontal="justify" vertical="center" wrapText="1"/>
    </xf>
    <xf numFmtId="0" fontId="50" fillId="0" borderId="48" xfId="0" applyFont="1" applyBorder="1" applyAlignment="1">
      <alignment horizontal="justify" vertical="center" wrapText="1"/>
    </xf>
    <xf numFmtId="0" fontId="3" fillId="8" borderId="2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3" fillId="8" borderId="21" xfId="0" applyFont="1" applyFill="1" applyBorder="1" applyAlignment="1" applyProtection="1">
      <alignment horizontal="left" vertical="top" wrapText="1"/>
      <protection locked="0"/>
    </xf>
    <xf numFmtId="0" fontId="3" fillId="8" borderId="31" xfId="0" applyFont="1" applyFill="1" applyBorder="1" applyAlignment="1" applyProtection="1">
      <alignment horizontal="left" vertical="top" wrapText="1"/>
      <protection locked="0"/>
    </xf>
    <xf numFmtId="0" fontId="3" fillId="8" borderId="53" xfId="0" applyFont="1" applyFill="1" applyBorder="1" applyAlignment="1" applyProtection="1">
      <alignment horizontal="left" vertical="top" wrapText="1"/>
      <protection locked="0"/>
    </xf>
    <xf numFmtId="0" fontId="50" fillId="0" borderId="24" xfId="0" applyFont="1" applyBorder="1" applyAlignment="1">
      <alignment horizontal="left" vertical="center" wrapText="1"/>
    </xf>
    <xf numFmtId="0" fontId="50" fillId="0" borderId="25" xfId="0" applyFont="1" applyBorder="1" applyAlignment="1">
      <alignment horizontal="left" vertical="center" wrapText="1"/>
    </xf>
    <xf numFmtId="0" fontId="50" fillId="0" borderId="26" xfId="0" applyFont="1" applyBorder="1" applyAlignment="1">
      <alignment horizontal="left" vertical="center" wrapText="1"/>
    </xf>
    <xf numFmtId="165" fontId="3" fillId="8" borderId="27" xfId="1" applyNumberFormat="1" applyFont="1" applyFill="1" applyBorder="1" applyAlignment="1" applyProtection="1">
      <alignment horizontal="center" vertical="center" wrapText="1"/>
      <protection locked="0"/>
    </xf>
    <xf numFmtId="165" fontId="3" fillId="8" borderId="33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50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0" fontId="3" fillId="8" borderId="27" xfId="0" applyFont="1" applyFill="1" applyBorder="1" applyAlignment="1" applyProtection="1">
      <alignment horizontal="left" vertical="center" wrapText="1"/>
      <protection locked="0"/>
    </xf>
    <xf numFmtId="0" fontId="3" fillId="8" borderId="32" xfId="0" applyFont="1" applyFill="1" applyBorder="1" applyAlignment="1" applyProtection="1">
      <alignment horizontal="left" vertical="center" wrapText="1"/>
      <protection locked="0"/>
    </xf>
    <xf numFmtId="0" fontId="3" fillId="8" borderId="28" xfId="0" applyFont="1" applyFill="1" applyBorder="1" applyAlignment="1" applyProtection="1">
      <alignment horizontal="left" vertical="center" wrapText="1"/>
      <protection locked="0"/>
    </xf>
    <xf numFmtId="164" fontId="8" fillId="5" borderId="27" xfId="1" applyFont="1" applyFill="1" applyBorder="1" applyAlignment="1" applyProtection="1">
      <alignment horizontal="center" vertical="center" wrapText="1"/>
    </xf>
    <xf numFmtId="164" fontId="8" fillId="5" borderId="33" xfId="1" applyFont="1" applyFill="1" applyBorder="1" applyAlignment="1" applyProtection="1">
      <alignment horizontal="center" vertical="center" wrapText="1"/>
    </xf>
    <xf numFmtId="0" fontId="15" fillId="18" borderId="27" xfId="0" applyFont="1" applyFill="1" applyBorder="1" applyAlignment="1">
      <alignment horizontal="left" vertical="center" wrapText="1"/>
    </xf>
    <xf numFmtId="0" fontId="15" fillId="18" borderId="28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1" fontId="3" fillId="8" borderId="27" xfId="0" applyNumberFormat="1" applyFont="1" applyFill="1" applyBorder="1" applyAlignment="1" applyProtection="1">
      <alignment horizontal="center" vertical="center" wrapText="1"/>
      <protection locked="0"/>
    </xf>
    <xf numFmtId="1" fontId="3" fillId="8" borderId="32" xfId="0" applyNumberFormat="1" applyFont="1" applyFill="1" applyBorder="1" applyAlignment="1" applyProtection="1">
      <alignment horizontal="center" vertical="center" wrapText="1"/>
      <protection locked="0"/>
    </xf>
    <xf numFmtId="1" fontId="3" fillId="8" borderId="33" xfId="0" applyNumberFormat="1" applyFont="1" applyFill="1" applyBorder="1" applyAlignment="1" applyProtection="1">
      <alignment horizontal="center" vertical="center" wrapText="1"/>
      <protection locked="0"/>
    </xf>
    <xf numFmtId="0" fontId="52" fillId="8" borderId="27" xfId="4" applyFill="1" applyBorder="1" applyAlignment="1" applyProtection="1">
      <alignment horizontal="center" vertical="center" wrapText="1"/>
      <protection locked="0"/>
    </xf>
    <xf numFmtId="49" fontId="3" fillId="8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8" borderId="3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57" fillId="0" borderId="4" xfId="0" applyFont="1" applyBorder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7" fillId="0" borderId="5" xfId="0" applyFont="1" applyBorder="1" applyAlignment="1">
      <alignment horizontal="left" vertical="center"/>
    </xf>
    <xf numFmtId="0" fontId="8" fillId="5" borderId="33" xfId="0" applyFont="1" applyFill="1" applyBorder="1" applyAlignment="1">
      <alignment horizontal="center" vertical="center" wrapText="1"/>
    </xf>
    <xf numFmtId="0" fontId="57" fillId="0" borderId="30" xfId="0" applyFont="1" applyBorder="1" applyAlignment="1">
      <alignment horizontal="left" vertical="center"/>
    </xf>
    <xf numFmtId="0" fontId="57" fillId="0" borderId="32" xfId="0" applyFont="1" applyBorder="1" applyAlignment="1">
      <alignment horizontal="left" vertical="center"/>
    </xf>
    <xf numFmtId="0" fontId="57" fillId="0" borderId="33" xfId="0" applyFont="1" applyBorder="1" applyAlignment="1">
      <alignment horizontal="left" vertical="center"/>
    </xf>
    <xf numFmtId="0" fontId="3" fillId="8" borderId="6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left" vertical="center" wrapText="1"/>
    </xf>
    <xf numFmtId="0" fontId="9" fillId="8" borderId="27" xfId="0" applyFont="1" applyFill="1" applyBorder="1" applyAlignment="1" applyProtection="1">
      <alignment horizontal="left" vertical="center" wrapText="1"/>
      <protection locked="0"/>
    </xf>
    <xf numFmtId="0" fontId="9" fillId="8" borderId="32" xfId="0" applyFont="1" applyFill="1" applyBorder="1" applyAlignment="1" applyProtection="1">
      <alignment horizontal="left" vertical="center" wrapText="1"/>
      <protection locked="0"/>
    </xf>
    <xf numFmtId="0" fontId="9" fillId="8" borderId="28" xfId="0" applyFont="1" applyFill="1" applyBorder="1" applyAlignment="1" applyProtection="1">
      <alignment horizontal="left" vertical="center" wrapText="1"/>
      <protection locked="0"/>
    </xf>
    <xf numFmtId="0" fontId="8" fillId="4" borderId="28" xfId="0" applyFont="1" applyFill="1" applyBorder="1" applyAlignment="1">
      <alignment horizontal="left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164" fontId="3" fillId="2" borderId="29" xfId="1" applyFont="1" applyFill="1" applyBorder="1" applyAlignment="1" applyProtection="1">
      <alignment horizontal="center" vertical="center" wrapText="1"/>
    </xf>
    <xf numFmtId="164" fontId="5" fillId="0" borderId="31" xfId="1" applyFont="1" applyBorder="1" applyAlignment="1" applyProtection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right" vertical="center" wrapText="1"/>
    </xf>
    <xf numFmtId="0" fontId="4" fillId="4" borderId="32" xfId="0" applyFont="1" applyFill="1" applyBorder="1" applyAlignment="1">
      <alignment horizontal="right" vertical="center" wrapText="1"/>
    </xf>
    <xf numFmtId="0" fontId="4" fillId="4" borderId="28" xfId="0" applyFont="1" applyFill="1" applyBorder="1" applyAlignment="1">
      <alignment horizontal="right" vertical="center" wrapText="1"/>
    </xf>
    <xf numFmtId="166" fontId="4" fillId="4" borderId="21" xfId="0" applyNumberFormat="1" applyFont="1" applyFill="1" applyBorder="1" applyAlignment="1">
      <alignment horizontal="right" vertical="center" wrapText="1"/>
    </xf>
    <xf numFmtId="166" fontId="4" fillId="4" borderId="31" xfId="0" applyNumberFormat="1" applyFont="1" applyFill="1" applyBorder="1" applyAlignment="1">
      <alignment horizontal="right" vertical="center" wrapText="1"/>
    </xf>
    <xf numFmtId="166" fontId="4" fillId="4" borderId="2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9" fontId="8" fillId="4" borderId="6" xfId="2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166" fontId="4" fillId="4" borderId="18" xfId="0" applyNumberFormat="1" applyFont="1" applyFill="1" applyBorder="1" applyAlignment="1">
      <alignment horizontal="right" vertical="center" wrapText="1"/>
    </xf>
    <xf numFmtId="166" fontId="4" fillId="4" borderId="19" xfId="0" applyNumberFormat="1" applyFont="1" applyFill="1" applyBorder="1" applyAlignment="1">
      <alignment horizontal="right" vertical="center" wrapText="1"/>
    </xf>
    <xf numFmtId="166" fontId="4" fillId="4" borderId="37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52" xfId="0" applyFont="1" applyFill="1" applyBorder="1" applyAlignment="1">
      <alignment horizontal="left" vertical="center" wrapText="1"/>
    </xf>
    <xf numFmtId="164" fontId="5" fillId="0" borderId="0" xfId="1" applyFont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18" borderId="27" xfId="0" applyFont="1" applyFill="1" applyBorder="1" applyAlignment="1">
      <alignment horizontal="left" vertical="center" wrapText="1"/>
    </xf>
    <xf numFmtId="0" fontId="3" fillId="18" borderId="32" xfId="0" applyFont="1" applyFill="1" applyBorder="1" applyAlignment="1">
      <alignment horizontal="left" vertical="center" wrapText="1"/>
    </xf>
    <xf numFmtId="0" fontId="3" fillId="18" borderId="2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164" fontId="3" fillId="0" borderId="29" xfId="1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0" fontId="37" fillId="2" borderId="6" xfId="0" applyFont="1" applyFill="1" applyBorder="1" applyAlignment="1">
      <alignment horizontal="left" vertical="center" wrapText="1"/>
    </xf>
    <xf numFmtId="0" fontId="37" fillId="2" borderId="1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49" fontId="8" fillId="2" borderId="32" xfId="0" applyNumberFormat="1" applyFont="1" applyFill="1" applyBorder="1" applyAlignment="1">
      <alignment horizontal="center" vertical="center" wrapText="1"/>
    </xf>
    <xf numFmtId="49" fontId="8" fillId="2" borderId="33" xfId="0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49" fontId="8" fillId="2" borderId="39" xfId="0" applyNumberFormat="1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1" fontId="8" fillId="2" borderId="27" xfId="0" applyNumberFormat="1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left" vertical="center"/>
    </xf>
    <xf numFmtId="0" fontId="6" fillId="3" borderId="49" xfId="0" applyFont="1" applyFill="1" applyBorder="1" applyAlignment="1">
      <alignment horizontal="left" vertical="center"/>
    </xf>
    <xf numFmtId="0" fontId="6" fillId="3" borderId="50" xfId="0" applyFont="1" applyFill="1" applyBorder="1" applyAlignment="1">
      <alignment horizontal="left" vertical="center"/>
    </xf>
    <xf numFmtId="0" fontId="6" fillId="3" borderId="51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3" borderId="58" xfId="0" applyFont="1" applyFill="1" applyBorder="1" applyAlignment="1">
      <alignment horizontal="left" vertical="center"/>
    </xf>
    <xf numFmtId="0" fontId="4" fillId="3" borderId="50" xfId="0" applyFont="1" applyFill="1" applyBorder="1" applyAlignment="1">
      <alignment horizontal="left" vertical="center"/>
    </xf>
    <xf numFmtId="0" fontId="4" fillId="3" borderId="51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49" fontId="36" fillId="2" borderId="19" xfId="0" applyNumberFormat="1" applyFont="1" applyFill="1" applyBorder="1" applyAlignment="1">
      <alignment horizontal="left" vertical="center" wrapText="1"/>
    </xf>
    <xf numFmtId="0" fontId="36" fillId="2" borderId="19" xfId="0" applyFont="1" applyFill="1" applyBorder="1" applyAlignment="1">
      <alignment horizontal="left" vertical="center" wrapText="1"/>
    </xf>
    <xf numFmtId="0" fontId="36" fillId="2" borderId="20" xfId="0" applyFont="1" applyFill="1" applyBorder="1" applyAlignment="1">
      <alignment horizontal="left" vertical="center" wrapText="1"/>
    </xf>
    <xf numFmtId="0" fontId="6" fillId="5" borderId="46" xfId="0" applyFont="1" applyFill="1" applyBorder="1" applyAlignment="1">
      <alignment horizontal="left" vertical="center" wrapText="1"/>
    </xf>
    <xf numFmtId="0" fontId="6" fillId="5" borderId="47" xfId="0" applyFont="1" applyFill="1" applyBorder="1" applyAlignment="1">
      <alignment horizontal="left" vertical="center" wrapText="1"/>
    </xf>
    <xf numFmtId="0" fontId="6" fillId="5" borderId="50" xfId="0" applyFont="1" applyFill="1" applyBorder="1" applyAlignment="1">
      <alignment horizontal="left" vertical="center" wrapText="1"/>
    </xf>
    <xf numFmtId="0" fontId="6" fillId="5" borderId="51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right" vertical="center" wrapText="1"/>
    </xf>
    <xf numFmtId="0" fontId="4" fillId="12" borderId="56" xfId="0" applyFont="1" applyFill="1" applyBorder="1" applyAlignment="1">
      <alignment horizontal="center" vertical="center" wrapText="1"/>
    </xf>
    <xf numFmtId="0" fontId="4" fillId="12" borderId="63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left" vertical="center" wrapText="1"/>
    </xf>
    <xf numFmtId="0" fontId="4" fillId="5" borderId="47" xfId="0" applyFont="1" applyFill="1" applyBorder="1" applyAlignment="1">
      <alignment horizontal="left" vertical="center" wrapText="1"/>
    </xf>
    <xf numFmtId="0" fontId="4" fillId="5" borderId="50" xfId="0" applyFont="1" applyFill="1" applyBorder="1" applyAlignment="1">
      <alignment horizontal="left" vertical="center" wrapText="1"/>
    </xf>
    <xf numFmtId="0" fontId="4" fillId="5" borderId="51" xfId="0" applyFont="1" applyFill="1" applyBorder="1" applyAlignment="1">
      <alignment horizontal="left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8" borderId="2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2" fillId="2" borderId="25" xfId="4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8" borderId="13" xfId="0" applyFont="1" applyFill="1" applyBorder="1" applyAlignment="1" applyProtection="1">
      <alignment horizontal="left" vertical="top" wrapText="1"/>
      <protection locked="0"/>
    </xf>
    <xf numFmtId="0" fontId="3" fillId="8" borderId="6" xfId="0" applyFont="1" applyFill="1" applyBorder="1" applyAlignment="1" applyProtection="1">
      <alignment horizontal="left" vertical="top" wrapText="1"/>
      <protection locked="0"/>
    </xf>
    <xf numFmtId="0" fontId="3" fillId="8" borderId="14" xfId="0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3" fillId="8" borderId="33" xfId="0" applyFont="1" applyFill="1" applyBorder="1" applyAlignment="1" applyProtection="1">
      <alignment horizontal="left" vertical="center" wrapText="1"/>
      <protection locked="0"/>
    </xf>
    <xf numFmtId="0" fontId="12" fillId="4" borderId="27" xfId="0" applyFont="1" applyFill="1" applyBorder="1" applyAlignment="1">
      <alignment horizontal="justify" vertical="center" wrapText="1"/>
    </xf>
    <xf numFmtId="0" fontId="12" fillId="4" borderId="32" xfId="0" applyFont="1" applyFill="1" applyBorder="1" applyAlignment="1">
      <alignment horizontal="justify" vertical="center" wrapText="1"/>
    </xf>
    <xf numFmtId="0" fontId="12" fillId="4" borderId="28" xfId="0" applyFont="1" applyFill="1" applyBorder="1" applyAlignment="1">
      <alignment horizontal="justify" vertical="center" wrapText="1"/>
    </xf>
    <xf numFmtId="0" fontId="12" fillId="4" borderId="6" xfId="0" applyFont="1" applyFill="1" applyBorder="1" applyAlignment="1" applyProtection="1">
      <alignment horizontal="justify" vertical="center" wrapText="1"/>
      <protection locked="0"/>
    </xf>
    <xf numFmtId="0" fontId="8" fillId="4" borderId="27" xfId="0" applyFont="1" applyFill="1" applyBorder="1" applyAlignment="1">
      <alignment horizontal="justify" vertical="center" wrapText="1"/>
    </xf>
    <xf numFmtId="0" fontId="8" fillId="4" borderId="32" xfId="0" applyFont="1" applyFill="1" applyBorder="1" applyAlignment="1">
      <alignment horizontal="justify" vertical="center" wrapText="1"/>
    </xf>
    <xf numFmtId="0" fontId="8" fillId="4" borderId="33" xfId="0" applyFont="1" applyFill="1" applyBorder="1" applyAlignment="1">
      <alignment horizontal="justify" vertical="center" wrapText="1"/>
    </xf>
    <xf numFmtId="0" fontId="3" fillId="8" borderId="30" xfId="0" applyFont="1" applyFill="1" applyBorder="1" applyAlignment="1" applyProtection="1">
      <alignment horizontal="left" vertical="top" wrapText="1"/>
      <protection locked="0"/>
    </xf>
    <xf numFmtId="0" fontId="3" fillId="8" borderId="32" xfId="0" applyFont="1" applyFill="1" applyBorder="1" applyAlignment="1" applyProtection="1">
      <alignment horizontal="left" vertical="top" wrapText="1"/>
      <protection locked="0"/>
    </xf>
    <xf numFmtId="0" fontId="3" fillId="8" borderId="33" xfId="0" applyFont="1" applyFill="1" applyBorder="1" applyAlignment="1" applyProtection="1">
      <alignment horizontal="left" vertical="top" wrapText="1"/>
      <protection locked="0"/>
    </xf>
    <xf numFmtId="166" fontId="8" fillId="2" borderId="32" xfId="1" applyNumberFormat="1" applyFont="1" applyFill="1" applyBorder="1" applyAlignment="1" applyProtection="1">
      <alignment horizontal="center" vertical="center" wrapText="1"/>
    </xf>
    <xf numFmtId="166" fontId="8" fillId="2" borderId="33" xfId="1" applyNumberFormat="1" applyFont="1" applyFill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left" vertical="center" wrapText="1"/>
      <protection locked="0"/>
    </xf>
    <xf numFmtId="0" fontId="3" fillId="8" borderId="14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left" vertical="center" wrapText="1"/>
    </xf>
    <xf numFmtId="0" fontId="8" fillId="3" borderId="50" xfId="0" applyFont="1" applyFill="1" applyBorder="1" applyAlignment="1">
      <alignment horizontal="left" vertical="center" wrapText="1"/>
    </xf>
    <xf numFmtId="0" fontId="8" fillId="3" borderId="51" xfId="0" applyFont="1" applyFill="1" applyBorder="1" applyAlignment="1">
      <alignment horizontal="left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4" fillId="6" borderId="18" xfId="0" applyFont="1" applyFill="1" applyBorder="1" applyAlignment="1">
      <alignment horizontal="right" vertical="center" wrapText="1"/>
    </xf>
    <xf numFmtId="0" fontId="4" fillId="6" borderId="19" xfId="0" applyFont="1" applyFill="1" applyBorder="1" applyAlignment="1">
      <alignment horizontal="right" vertical="center" wrapText="1"/>
    </xf>
    <xf numFmtId="0" fontId="4" fillId="6" borderId="20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8" fillId="4" borderId="30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20" fillId="8" borderId="46" xfId="0" applyFont="1" applyFill="1" applyBorder="1" applyAlignment="1" applyProtection="1">
      <alignment horizontal="left" vertical="top" wrapText="1"/>
      <protection locked="0"/>
    </xf>
    <xf numFmtId="0" fontId="20" fillId="8" borderId="47" xfId="0" applyFont="1" applyFill="1" applyBorder="1" applyAlignment="1" applyProtection="1">
      <alignment horizontal="left" vertical="top" wrapText="1"/>
      <protection locked="0"/>
    </xf>
    <xf numFmtId="0" fontId="20" fillId="8" borderId="48" xfId="0" applyFont="1" applyFill="1" applyBorder="1" applyAlignment="1" applyProtection="1">
      <alignment horizontal="left" vertical="top" wrapText="1"/>
      <protection locked="0"/>
    </xf>
    <xf numFmtId="0" fontId="20" fillId="8" borderId="4" xfId="0" applyFont="1" applyFill="1" applyBorder="1" applyAlignment="1" applyProtection="1">
      <alignment horizontal="left" vertical="top" wrapText="1"/>
      <protection locked="0"/>
    </xf>
    <xf numFmtId="0" fontId="20" fillId="8" borderId="0" xfId="0" applyFont="1" applyFill="1" applyAlignment="1" applyProtection="1">
      <alignment horizontal="left" vertical="top" wrapText="1"/>
      <protection locked="0"/>
    </xf>
    <xf numFmtId="0" fontId="20" fillId="8" borderId="5" xfId="0" applyFont="1" applyFill="1" applyBorder="1" applyAlignment="1" applyProtection="1">
      <alignment horizontal="left" vertical="top" wrapText="1"/>
      <protection locked="0"/>
    </xf>
    <xf numFmtId="0" fontId="20" fillId="8" borderId="24" xfId="0" applyFont="1" applyFill="1" applyBorder="1" applyAlignment="1" applyProtection="1">
      <alignment horizontal="left" vertical="top" wrapText="1"/>
      <protection locked="0"/>
    </xf>
    <xf numFmtId="0" fontId="20" fillId="8" borderId="25" xfId="0" applyFont="1" applyFill="1" applyBorder="1" applyAlignment="1" applyProtection="1">
      <alignment horizontal="left" vertical="top" wrapText="1"/>
      <protection locked="0"/>
    </xf>
    <xf numFmtId="0" fontId="20" fillId="8" borderId="2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2" fillId="3" borderId="6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12" fillId="3" borderId="37" xfId="0" applyFont="1" applyFill="1" applyBorder="1" applyAlignment="1">
      <alignment horizontal="left" vertical="center"/>
    </xf>
    <xf numFmtId="166" fontId="8" fillId="4" borderId="6" xfId="1" applyNumberFormat="1" applyFont="1" applyFill="1" applyBorder="1" applyAlignment="1" applyProtection="1">
      <alignment horizontal="center" vertical="center" wrapText="1"/>
    </xf>
    <xf numFmtId="0" fontId="8" fillId="6" borderId="35" xfId="0" applyFont="1" applyFill="1" applyBorder="1" applyAlignment="1">
      <alignment horizontal="right" vertical="center" wrapText="1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6" borderId="54" xfId="0" applyFont="1" applyFill="1" applyBorder="1" applyAlignment="1">
      <alignment horizontal="right" vertical="center"/>
    </xf>
    <xf numFmtId="0" fontId="12" fillId="6" borderId="43" xfId="0" applyFont="1" applyFill="1" applyBorder="1" applyAlignment="1">
      <alignment horizontal="right" vertical="center"/>
    </xf>
    <xf numFmtId="166" fontId="3" fillId="8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11" xfId="0" applyFont="1" applyFill="1" applyBorder="1" applyAlignment="1">
      <alignment horizontal="center" vertical="center" wrapText="1"/>
    </xf>
    <xf numFmtId="166" fontId="8" fillId="6" borderId="35" xfId="1" applyNumberFormat="1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39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8" fillId="2" borderId="52" xfId="0" applyNumberFormat="1" applyFont="1" applyFill="1" applyBorder="1" applyAlignment="1">
      <alignment horizontal="center" vertical="center" wrapText="1"/>
    </xf>
    <xf numFmtId="1" fontId="8" fillId="2" borderId="31" xfId="0" applyNumberFormat="1" applyFont="1" applyFill="1" applyBorder="1" applyAlignment="1">
      <alignment horizontal="center" vertical="center" wrapText="1"/>
    </xf>
    <xf numFmtId="1" fontId="8" fillId="2" borderId="53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52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54" fillId="2" borderId="46" xfId="0" applyFont="1" applyFill="1" applyBorder="1" applyAlignment="1">
      <alignment horizontal="left" vertical="center" wrapText="1"/>
    </xf>
    <xf numFmtId="0" fontId="54" fillId="2" borderId="48" xfId="0" applyFont="1" applyFill="1" applyBorder="1" applyAlignment="1">
      <alignment horizontal="left" vertical="center" wrapText="1"/>
    </xf>
    <xf numFmtId="0" fontId="54" fillId="2" borderId="24" xfId="0" applyFont="1" applyFill="1" applyBorder="1" applyAlignment="1">
      <alignment horizontal="left" vertical="center" wrapText="1"/>
    </xf>
    <xf numFmtId="0" fontId="54" fillId="2" borderId="26" xfId="0" applyFont="1" applyFill="1" applyBorder="1" applyAlignment="1">
      <alignment horizontal="left" vertical="center" wrapText="1"/>
    </xf>
    <xf numFmtId="0" fontId="61" fillId="2" borderId="5" xfId="0" applyFont="1" applyFill="1" applyBorder="1" applyAlignment="1">
      <alignment horizontal="right" vertical="center" wrapText="1"/>
    </xf>
    <xf numFmtId="0" fontId="58" fillId="2" borderId="0" xfId="0" applyFont="1" applyFill="1" applyAlignment="1">
      <alignment horizontal="center" vertical="center" wrapText="1"/>
    </xf>
    <xf numFmtId="0" fontId="58" fillId="2" borderId="0" xfId="0" applyFont="1" applyFill="1" applyAlignment="1">
      <alignment horizontal="right" vertical="center" wrapText="1"/>
    </xf>
    <xf numFmtId="0" fontId="60" fillId="2" borderId="0" xfId="0" applyFont="1" applyFill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justify" vertical="center" wrapText="1"/>
    </xf>
    <xf numFmtId="0" fontId="15" fillId="2" borderId="28" xfId="0" applyFont="1" applyFill="1" applyBorder="1" applyAlignment="1">
      <alignment horizontal="justify" vertical="center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33" fillId="3" borderId="58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 wrapText="1"/>
    </xf>
    <xf numFmtId="0" fontId="33" fillId="3" borderId="31" xfId="0" applyFont="1" applyFill="1" applyBorder="1" applyAlignment="1">
      <alignment horizontal="center" vertical="center" wrapText="1"/>
    </xf>
    <xf numFmtId="0" fontId="33" fillId="3" borderId="53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7" fillId="2" borderId="32" xfId="0" applyFont="1" applyFill="1" applyBorder="1" applyAlignment="1">
      <alignment horizontal="left" vertical="center" wrapText="1"/>
    </xf>
    <xf numFmtId="0" fontId="37" fillId="2" borderId="28" xfId="0" applyFont="1" applyFill="1" applyBorder="1" applyAlignment="1">
      <alignment horizontal="left" vertical="center" wrapText="1"/>
    </xf>
    <xf numFmtId="0" fontId="57" fillId="2" borderId="6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left" vertical="center"/>
    </xf>
    <xf numFmtId="0" fontId="57" fillId="2" borderId="27" xfId="0" applyFont="1" applyFill="1" applyBorder="1" applyAlignment="1">
      <alignment horizontal="center" vertical="center" wrapText="1"/>
    </xf>
    <xf numFmtId="0" fontId="57" fillId="2" borderId="32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/>
    </xf>
    <xf numFmtId="0" fontId="57" fillId="2" borderId="32" xfId="0" applyFont="1" applyFill="1" applyBorder="1" applyAlignment="1">
      <alignment horizontal="center" vertical="center"/>
    </xf>
    <xf numFmtId="0" fontId="57" fillId="2" borderId="2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right" vertical="center" wrapText="1"/>
    </xf>
    <xf numFmtId="0" fontId="4" fillId="3" borderId="19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left" vertical="center" wrapText="1"/>
    </xf>
    <xf numFmtId="0" fontId="8" fillId="10" borderId="28" xfId="0" applyFont="1" applyFill="1" applyBorder="1" applyAlignment="1">
      <alignment horizontal="left" vertical="center" wrapText="1"/>
    </xf>
    <xf numFmtId="0" fontId="57" fillId="2" borderId="27" xfId="0" applyFont="1" applyFill="1" applyBorder="1" applyAlignment="1">
      <alignment horizontal="left" vertical="center"/>
    </xf>
    <xf numFmtId="0" fontId="57" fillId="2" borderId="32" xfId="0" applyFont="1" applyFill="1" applyBorder="1" applyAlignment="1">
      <alignment horizontal="left" vertical="center"/>
    </xf>
    <xf numFmtId="0" fontId="57" fillId="2" borderId="2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8" fillId="10" borderId="3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57" fillId="2" borderId="27" xfId="0" applyFont="1" applyFill="1" applyBorder="1" applyAlignment="1">
      <alignment horizontal="left" vertical="center" wrapText="1"/>
    </xf>
    <xf numFmtId="0" fontId="57" fillId="2" borderId="6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left" vertical="center"/>
    </xf>
    <xf numFmtId="0" fontId="57" fillId="2" borderId="0" xfId="0" applyFont="1" applyFill="1" applyAlignment="1">
      <alignment horizontal="left" vertical="center" wrapText="1"/>
    </xf>
    <xf numFmtId="0" fontId="57" fillId="2" borderId="32" xfId="0" applyFont="1" applyFill="1" applyBorder="1" applyAlignment="1">
      <alignment horizontal="left" vertical="center" wrapText="1"/>
    </xf>
    <xf numFmtId="0" fontId="57" fillId="2" borderId="28" xfId="0" applyFont="1" applyFill="1" applyBorder="1" applyAlignment="1">
      <alignment horizontal="left" vertical="center" wrapText="1"/>
    </xf>
    <xf numFmtId="0" fontId="8" fillId="19" borderId="6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right" vertical="center"/>
    </xf>
    <xf numFmtId="0" fontId="7" fillId="6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57" fillId="2" borderId="0" xfId="0" applyFont="1" applyFill="1" applyAlignment="1">
      <alignment horizontal="left" vertical="center"/>
    </xf>
    <xf numFmtId="0" fontId="3" fillId="4" borderId="41" xfId="0" applyFont="1" applyFill="1" applyBorder="1" applyAlignment="1">
      <alignment horizontal="left" vertical="center"/>
    </xf>
    <xf numFmtId="0" fontId="3" fillId="4" borderId="43" xfId="0" applyFont="1" applyFill="1" applyBorder="1" applyAlignment="1">
      <alignment horizontal="left" vertical="center"/>
    </xf>
    <xf numFmtId="0" fontId="57" fillId="2" borderId="6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horizontal="left" vertical="center"/>
    </xf>
    <xf numFmtId="0" fontId="8" fillId="0" borderId="47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3" fillId="2" borderId="28" xfId="0" applyFont="1" applyFill="1" applyBorder="1" applyAlignment="1">
      <alignment horizontal="justify" vertical="center" wrapText="1"/>
    </xf>
    <xf numFmtId="0" fontId="59" fillId="2" borderId="0" xfId="0" applyFont="1" applyFill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49" fontId="8" fillId="2" borderId="52" xfId="0" applyNumberFormat="1" applyFont="1" applyFill="1" applyBorder="1" applyAlignment="1">
      <alignment horizontal="center" vertical="center" wrapText="1"/>
    </xf>
    <xf numFmtId="0" fontId="57" fillId="2" borderId="6" xfId="0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37" fillId="2" borderId="27" xfId="0" applyFont="1" applyFill="1" applyBorder="1" applyAlignment="1">
      <alignment horizontal="left" vertical="center" wrapText="1"/>
    </xf>
    <xf numFmtId="0" fontId="4" fillId="12" borderId="21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8" fillId="12" borderId="13" xfId="0" applyFont="1" applyFill="1" applyBorder="1" applyAlignment="1">
      <alignment horizontal="right" vertical="center"/>
    </xf>
    <xf numFmtId="0" fontId="8" fillId="12" borderId="6" xfId="0" applyFont="1" applyFill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3" borderId="45" xfId="0" applyFont="1" applyFill="1" applyBorder="1" applyAlignment="1">
      <alignment horizontal="left" vertical="center"/>
    </xf>
    <xf numFmtId="0" fontId="8" fillId="3" borderId="60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23" fillId="6" borderId="44" xfId="3" applyFont="1" applyFill="1" applyBorder="1" applyAlignment="1">
      <alignment horizontal="center" vertical="center" wrapText="1"/>
    </xf>
    <xf numFmtId="0" fontId="23" fillId="6" borderId="55" xfId="3" applyFont="1" applyFill="1" applyBorder="1" applyAlignment="1">
      <alignment horizontal="center" vertical="center" wrapText="1"/>
    </xf>
    <xf numFmtId="0" fontId="23" fillId="6" borderId="56" xfId="3" applyFont="1" applyFill="1" applyBorder="1" applyAlignment="1">
      <alignment horizontal="center" vertical="center" wrapText="1"/>
    </xf>
    <xf numFmtId="0" fontId="14" fillId="3" borderId="44" xfId="3" applyFont="1" applyFill="1" applyBorder="1" applyAlignment="1">
      <alignment horizontal="center" vertical="center" wrapText="1"/>
    </xf>
    <xf numFmtId="0" fontId="14" fillId="3" borderId="55" xfId="3" applyFont="1" applyFill="1" applyBorder="1" applyAlignment="1">
      <alignment horizontal="center" vertical="center" wrapText="1"/>
    </xf>
    <xf numFmtId="0" fontId="14" fillId="3" borderId="56" xfId="3" applyFont="1" applyFill="1" applyBorder="1" applyAlignment="1">
      <alignment horizontal="center" vertical="center" wrapText="1"/>
    </xf>
    <xf numFmtId="0" fontId="14" fillId="13" borderId="44" xfId="3" applyFont="1" applyFill="1" applyBorder="1" applyAlignment="1">
      <alignment horizontal="center" vertical="center" wrapText="1"/>
    </xf>
    <xf numFmtId="0" fontId="14" fillId="13" borderId="55" xfId="3" applyFont="1" applyFill="1" applyBorder="1" applyAlignment="1">
      <alignment horizontal="center" vertical="center" wrapText="1"/>
    </xf>
    <xf numFmtId="0" fontId="14" fillId="13" borderId="56" xfId="3" applyFont="1" applyFill="1" applyBorder="1" applyAlignment="1">
      <alignment horizontal="center" vertical="center" wrapText="1"/>
    </xf>
    <xf numFmtId="0" fontId="14" fillId="16" borderId="44" xfId="3" applyFont="1" applyFill="1" applyBorder="1" applyAlignment="1">
      <alignment horizontal="center" vertical="center" wrapText="1"/>
    </xf>
    <xf numFmtId="0" fontId="14" fillId="16" borderId="55" xfId="3" applyFont="1" applyFill="1" applyBorder="1" applyAlignment="1">
      <alignment horizontal="center" vertical="center" wrapText="1"/>
    </xf>
    <xf numFmtId="0" fontId="14" fillId="16" borderId="56" xfId="3" applyFont="1" applyFill="1" applyBorder="1" applyAlignment="1">
      <alignment horizontal="center" vertical="center" wrapText="1"/>
    </xf>
    <xf numFmtId="0" fontId="14" fillId="17" borderId="44" xfId="3" applyFont="1" applyFill="1" applyBorder="1" applyAlignment="1">
      <alignment horizontal="center" vertical="center" wrapText="1"/>
    </xf>
    <xf numFmtId="0" fontId="14" fillId="17" borderId="55" xfId="3" applyFont="1" applyFill="1" applyBorder="1" applyAlignment="1">
      <alignment horizontal="center" vertical="center" wrapText="1"/>
    </xf>
    <xf numFmtId="0" fontId="14" fillId="17" borderId="56" xfId="3" applyFont="1" applyFill="1" applyBorder="1" applyAlignment="1">
      <alignment horizontal="center" vertical="center" wrapText="1"/>
    </xf>
    <xf numFmtId="0" fontId="14" fillId="5" borderId="44" xfId="3" applyFont="1" applyFill="1" applyBorder="1" applyAlignment="1">
      <alignment horizontal="center" vertical="center" wrapText="1"/>
    </xf>
    <xf numFmtId="0" fontId="14" fillId="5" borderId="55" xfId="3" applyFont="1" applyFill="1" applyBorder="1" applyAlignment="1">
      <alignment horizontal="center" vertical="center" wrapText="1"/>
    </xf>
    <xf numFmtId="0" fontId="14" fillId="5" borderId="56" xfId="3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10" borderId="44" xfId="3" applyFont="1" applyFill="1" applyBorder="1" applyAlignment="1">
      <alignment horizontal="center" vertical="center" wrapText="1"/>
    </xf>
    <xf numFmtId="0" fontId="8" fillId="10" borderId="55" xfId="3" applyFont="1" applyFill="1" applyBorder="1" applyAlignment="1">
      <alignment horizontal="center" vertical="center" wrapText="1"/>
    </xf>
    <xf numFmtId="0" fontId="8" fillId="10" borderId="56" xfId="3" applyFont="1" applyFill="1" applyBorder="1" applyAlignment="1">
      <alignment horizontal="center" vertical="center" wrapText="1"/>
    </xf>
    <xf numFmtId="0" fontId="14" fillId="11" borderId="44" xfId="3" applyFont="1" applyFill="1" applyBorder="1" applyAlignment="1">
      <alignment horizontal="center" vertical="center" wrapText="1"/>
    </xf>
    <xf numFmtId="0" fontId="14" fillId="11" borderId="55" xfId="3" applyFont="1" applyFill="1" applyBorder="1" applyAlignment="1">
      <alignment horizontal="center" vertical="center" wrapText="1"/>
    </xf>
    <xf numFmtId="0" fontId="14" fillId="11" borderId="56" xfId="3" applyFont="1" applyFill="1" applyBorder="1" applyAlignment="1">
      <alignment horizontal="center" vertical="center" wrapText="1"/>
    </xf>
    <xf numFmtId="0" fontId="14" fillId="4" borderId="44" xfId="3" applyFont="1" applyFill="1" applyBorder="1" applyAlignment="1">
      <alignment horizontal="center" vertical="center" wrapText="1"/>
    </xf>
    <xf numFmtId="0" fontId="14" fillId="4" borderId="55" xfId="3" applyFont="1" applyFill="1" applyBorder="1" applyAlignment="1">
      <alignment horizontal="center" vertical="center" wrapText="1"/>
    </xf>
    <xf numFmtId="0" fontId="14" fillId="4" borderId="56" xfId="3" applyFont="1" applyFill="1" applyBorder="1" applyAlignment="1">
      <alignment horizontal="center" vertical="center" wrapText="1"/>
    </xf>
    <xf numFmtId="0" fontId="14" fillId="12" borderId="44" xfId="3" applyFont="1" applyFill="1" applyBorder="1" applyAlignment="1">
      <alignment horizontal="center" vertical="center" wrapText="1"/>
    </xf>
    <xf numFmtId="0" fontId="14" fillId="12" borderId="55" xfId="3" applyFont="1" applyFill="1" applyBorder="1" applyAlignment="1">
      <alignment horizontal="center" vertical="center" wrapText="1"/>
    </xf>
    <xf numFmtId="0" fontId="14" fillId="12" borderId="56" xfId="3" applyFont="1" applyFill="1" applyBorder="1" applyAlignment="1">
      <alignment horizontal="center" vertical="center" wrapText="1"/>
    </xf>
    <xf numFmtId="0" fontId="14" fillId="14" borderId="44" xfId="3" applyFont="1" applyFill="1" applyBorder="1" applyAlignment="1">
      <alignment horizontal="center" vertical="center" wrapText="1"/>
    </xf>
    <xf numFmtId="0" fontId="14" fillId="14" borderId="55" xfId="3" applyFont="1" applyFill="1" applyBorder="1" applyAlignment="1">
      <alignment horizontal="center" vertical="center" wrapText="1"/>
    </xf>
    <xf numFmtId="0" fontId="14" fillId="14" borderId="56" xfId="3" applyFont="1" applyFill="1" applyBorder="1" applyAlignment="1">
      <alignment horizontal="center" vertical="center" wrapText="1"/>
    </xf>
    <xf numFmtId="0" fontId="14" fillId="15" borderId="44" xfId="3" applyFont="1" applyFill="1" applyBorder="1" applyAlignment="1">
      <alignment horizontal="center" vertical="center" wrapText="1"/>
    </xf>
    <xf numFmtId="0" fontId="14" fillId="15" borderId="55" xfId="3" applyFont="1" applyFill="1" applyBorder="1" applyAlignment="1">
      <alignment horizontal="center" vertical="center" wrapText="1"/>
    </xf>
    <xf numFmtId="0" fontId="14" fillId="15" borderId="56" xfId="3" applyFont="1" applyFill="1" applyBorder="1" applyAlignment="1">
      <alignment horizontal="center" vertical="center" wrapText="1"/>
    </xf>
    <xf numFmtId="0" fontId="14" fillId="10" borderId="44" xfId="3" applyFont="1" applyFill="1" applyBorder="1" applyAlignment="1">
      <alignment horizontal="center" vertical="center" wrapText="1"/>
    </xf>
    <xf numFmtId="0" fontId="14" fillId="10" borderId="55" xfId="3" applyFont="1" applyFill="1" applyBorder="1" applyAlignment="1">
      <alignment horizontal="center" vertical="center" wrapText="1"/>
    </xf>
    <xf numFmtId="0" fontId="14" fillId="10" borderId="56" xfId="3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1" fillId="5" borderId="44" xfId="3" applyFont="1" applyFill="1" applyBorder="1" applyAlignment="1">
      <alignment horizontal="center" vertical="center" wrapText="1"/>
    </xf>
    <xf numFmtId="0" fontId="21" fillId="5" borderId="55" xfId="3" applyFont="1" applyFill="1" applyBorder="1" applyAlignment="1">
      <alignment horizontal="center" vertical="center" wrapText="1"/>
    </xf>
    <xf numFmtId="0" fontId="21" fillId="5" borderId="56" xfId="3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3" fillId="10" borderId="55" xfId="3" applyFont="1" applyFill="1" applyBorder="1" applyAlignment="1">
      <alignment horizontal="center" vertical="center" wrapText="1"/>
    </xf>
    <xf numFmtId="0" fontId="33" fillId="10" borderId="56" xfId="3" applyFont="1" applyFill="1" applyBorder="1" applyAlignment="1">
      <alignment horizontal="center" vertical="center" wrapText="1"/>
    </xf>
    <xf numFmtId="0" fontId="21" fillId="11" borderId="44" xfId="3" applyFont="1" applyFill="1" applyBorder="1" applyAlignment="1">
      <alignment horizontal="center" vertical="center" wrapText="1"/>
    </xf>
    <xf numFmtId="0" fontId="21" fillId="11" borderId="55" xfId="3" applyFont="1" applyFill="1" applyBorder="1" applyAlignment="1">
      <alignment horizontal="center" vertical="center" wrapText="1"/>
    </xf>
    <xf numFmtId="0" fontId="21" fillId="11" borderId="56" xfId="3" applyFont="1" applyFill="1" applyBorder="1" applyAlignment="1">
      <alignment horizontal="center" vertical="center" wrapText="1"/>
    </xf>
    <xf numFmtId="0" fontId="21" fillId="4" borderId="44" xfId="3" applyFont="1" applyFill="1" applyBorder="1" applyAlignment="1">
      <alignment horizontal="center" vertical="center" wrapText="1"/>
    </xf>
    <xf numFmtId="0" fontId="21" fillId="4" borderId="55" xfId="3" applyFont="1" applyFill="1" applyBorder="1" applyAlignment="1">
      <alignment horizontal="center" vertical="center" wrapText="1"/>
    </xf>
    <xf numFmtId="0" fontId="21" fillId="4" borderId="56" xfId="3" applyFont="1" applyFill="1" applyBorder="1" applyAlignment="1">
      <alignment horizontal="center" vertical="center" wrapText="1"/>
    </xf>
    <xf numFmtId="0" fontId="21" fillId="12" borderId="44" xfId="3" applyFont="1" applyFill="1" applyBorder="1" applyAlignment="1">
      <alignment horizontal="center" vertical="center" wrapText="1"/>
    </xf>
    <xf numFmtId="0" fontId="21" fillId="12" borderId="55" xfId="3" applyFont="1" applyFill="1" applyBorder="1" applyAlignment="1">
      <alignment horizontal="center" vertical="center" wrapText="1"/>
    </xf>
    <xf numFmtId="0" fontId="21" fillId="12" borderId="56" xfId="3" applyFont="1" applyFill="1" applyBorder="1" applyAlignment="1">
      <alignment horizontal="center" vertical="center" wrapText="1"/>
    </xf>
    <xf numFmtId="0" fontId="21" fillId="13" borderId="44" xfId="3" applyFont="1" applyFill="1" applyBorder="1" applyAlignment="1">
      <alignment horizontal="center" vertical="center" wrapText="1"/>
    </xf>
    <xf numFmtId="0" fontId="21" fillId="13" borderId="55" xfId="3" applyFont="1" applyFill="1" applyBorder="1" applyAlignment="1">
      <alignment horizontal="center" vertical="center" wrapText="1"/>
    </xf>
    <xf numFmtId="0" fontId="21" fillId="13" borderId="56" xfId="3" applyFont="1" applyFill="1" applyBorder="1" applyAlignment="1">
      <alignment horizontal="center" vertical="center" wrapText="1"/>
    </xf>
    <xf numFmtId="0" fontId="21" fillId="14" borderId="44" xfId="3" applyFont="1" applyFill="1" applyBorder="1" applyAlignment="1">
      <alignment horizontal="center" vertical="center" wrapText="1"/>
    </xf>
    <xf numFmtId="0" fontId="21" fillId="14" borderId="55" xfId="3" applyFont="1" applyFill="1" applyBorder="1" applyAlignment="1">
      <alignment horizontal="center" vertical="center" wrapText="1"/>
    </xf>
    <xf numFmtId="0" fontId="21" fillId="14" borderId="56" xfId="3" applyFont="1" applyFill="1" applyBorder="1" applyAlignment="1">
      <alignment horizontal="center" vertical="center" wrapText="1"/>
    </xf>
    <xf numFmtId="0" fontId="21" fillId="15" borderId="44" xfId="3" applyFont="1" applyFill="1" applyBorder="1" applyAlignment="1">
      <alignment horizontal="center" vertical="center" wrapText="1"/>
    </xf>
    <xf numFmtId="0" fontId="21" fillId="15" borderId="55" xfId="3" applyFont="1" applyFill="1" applyBorder="1" applyAlignment="1">
      <alignment horizontal="center" vertical="center" wrapText="1"/>
    </xf>
    <xf numFmtId="0" fontId="21" fillId="15" borderId="56" xfId="3" applyFont="1" applyFill="1" applyBorder="1" applyAlignment="1">
      <alignment horizontal="center" vertical="center" wrapText="1"/>
    </xf>
    <xf numFmtId="0" fontId="21" fillId="10" borderId="44" xfId="3" applyFont="1" applyFill="1" applyBorder="1" applyAlignment="1">
      <alignment horizontal="center" vertical="center" wrapText="1"/>
    </xf>
    <xf numFmtId="0" fontId="21" fillId="10" borderId="55" xfId="3" applyFont="1" applyFill="1" applyBorder="1" applyAlignment="1">
      <alignment horizontal="center" vertical="center" wrapText="1"/>
    </xf>
    <xf numFmtId="0" fontId="21" fillId="10" borderId="56" xfId="3" applyFont="1" applyFill="1" applyBorder="1" applyAlignment="1">
      <alignment horizontal="center" vertical="center" wrapText="1"/>
    </xf>
    <xf numFmtId="0" fontId="24" fillId="6" borderId="44" xfId="3" applyFont="1" applyFill="1" applyBorder="1" applyAlignment="1">
      <alignment horizontal="center" vertical="center" wrapText="1"/>
    </xf>
    <xf numFmtId="0" fontId="24" fillId="6" borderId="55" xfId="3" applyFont="1" applyFill="1" applyBorder="1" applyAlignment="1">
      <alignment horizontal="center" vertical="center" wrapText="1"/>
    </xf>
    <xf numFmtId="0" fontId="24" fillId="6" borderId="56" xfId="3" applyFont="1" applyFill="1" applyBorder="1" applyAlignment="1">
      <alignment horizontal="center" vertical="center" wrapText="1"/>
    </xf>
    <xf numFmtId="0" fontId="21" fillId="3" borderId="44" xfId="3" applyFont="1" applyFill="1" applyBorder="1" applyAlignment="1">
      <alignment horizontal="center" vertical="center" wrapText="1"/>
    </xf>
    <xf numFmtId="0" fontId="21" fillId="3" borderId="55" xfId="3" applyFont="1" applyFill="1" applyBorder="1" applyAlignment="1">
      <alignment horizontal="center" vertical="center" wrapText="1"/>
    </xf>
    <xf numFmtId="0" fontId="21" fillId="3" borderId="56" xfId="3" applyFont="1" applyFill="1" applyBorder="1" applyAlignment="1">
      <alignment horizontal="center" vertical="center" wrapText="1"/>
    </xf>
    <xf numFmtId="0" fontId="21" fillId="16" borderId="44" xfId="3" applyFont="1" applyFill="1" applyBorder="1" applyAlignment="1">
      <alignment horizontal="center" vertical="center" wrapText="1"/>
    </xf>
    <xf numFmtId="0" fontId="21" fillId="16" borderId="55" xfId="3" applyFont="1" applyFill="1" applyBorder="1" applyAlignment="1">
      <alignment horizontal="center" vertical="center" wrapText="1"/>
    </xf>
    <xf numFmtId="0" fontId="21" fillId="16" borderId="56" xfId="3" applyFont="1" applyFill="1" applyBorder="1" applyAlignment="1">
      <alignment horizontal="center" vertical="center" wrapText="1"/>
    </xf>
    <xf numFmtId="0" fontId="21" fillId="17" borderId="44" xfId="3" applyFont="1" applyFill="1" applyBorder="1" applyAlignment="1">
      <alignment horizontal="center" vertical="center" wrapText="1"/>
    </xf>
    <xf numFmtId="0" fontId="21" fillId="17" borderId="55" xfId="3" applyFont="1" applyFill="1" applyBorder="1" applyAlignment="1">
      <alignment horizontal="center" vertical="center" wrapText="1"/>
    </xf>
    <xf numFmtId="0" fontId="21" fillId="17" borderId="56" xfId="3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0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1132746</xdr:colOff>
      <xdr:row>0</xdr:row>
      <xdr:rowOff>35721</xdr:rowOff>
    </xdr:from>
    <xdr:to>
      <xdr:col>5</xdr:col>
      <xdr:colOff>836707</xdr:colOff>
      <xdr:row>4</xdr:row>
      <xdr:rowOff>211666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329" y="35721"/>
          <a:ext cx="973961" cy="118136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814916</xdr:colOff>
      <xdr:row>4</xdr:row>
      <xdr:rowOff>331897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53189ACD-EA9E-4F82-156B-D76626EA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44082" cy="1337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1238251</xdr:colOff>
      <xdr:row>0</xdr:row>
      <xdr:rowOff>54427</xdr:rowOff>
    </xdr:from>
    <xdr:to>
      <xdr:col>8</xdr:col>
      <xdr:colOff>997404</xdr:colOff>
      <xdr:row>4</xdr:row>
      <xdr:rowOff>269955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572" y="54427"/>
          <a:ext cx="1079046" cy="1317707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367393</xdr:colOff>
      <xdr:row>0</xdr:row>
      <xdr:rowOff>0</xdr:rowOff>
    </xdr:from>
    <xdr:to>
      <xdr:col>1</xdr:col>
      <xdr:colOff>1306286</xdr:colOff>
      <xdr:row>4</xdr:row>
      <xdr:rowOff>238145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A222150-52C6-6B4D-4F18-2B513E65D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3" y="0"/>
          <a:ext cx="1347107" cy="1340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666751</xdr:colOff>
      <xdr:row>0</xdr:row>
      <xdr:rowOff>35719</xdr:rowOff>
    </xdr:from>
    <xdr:to>
      <xdr:col>4</xdr:col>
      <xdr:colOff>1309688</xdr:colOff>
      <xdr:row>4</xdr:row>
      <xdr:rowOff>18038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814" y="35719"/>
          <a:ext cx="642937" cy="7919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648480</xdr:colOff>
      <xdr:row>5</xdr:row>
      <xdr:rowOff>83344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DF5C8B07-52C9-5F86-2AB5-1215C564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0918" cy="109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296334</xdr:colOff>
      <xdr:row>0</xdr:row>
      <xdr:rowOff>0</xdr:rowOff>
    </xdr:from>
    <xdr:to>
      <xdr:col>5</xdr:col>
      <xdr:colOff>332053</xdr:colOff>
      <xdr:row>4</xdr:row>
      <xdr:rowOff>18038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0167" y="0"/>
          <a:ext cx="649552" cy="780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863034</xdr:colOff>
      <xdr:row>5</xdr:row>
      <xdr:rowOff>201083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220DCDF9-5A40-CF69-065E-A3BD5F31A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8784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690563</xdr:colOff>
      <xdr:row>0</xdr:row>
      <xdr:rowOff>23812</xdr:rowOff>
    </xdr:from>
    <xdr:to>
      <xdr:col>5</xdr:col>
      <xdr:colOff>404812</xdr:colOff>
      <xdr:row>4</xdr:row>
      <xdr:rowOff>155466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594" y="23812"/>
          <a:ext cx="773906" cy="9293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1126900</xdr:colOff>
      <xdr:row>7</xdr:row>
      <xdr:rowOff>142875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BE0F05E-79F3-008D-5817-6229757F3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1713" cy="152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35323</xdr:colOff>
      <xdr:row>3</xdr:row>
      <xdr:rowOff>76200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D642BCB-F447-E3F5-CDC2-A68E96AF7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0248" cy="1333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851791</xdr:colOff>
      <xdr:row>2</xdr:row>
      <xdr:rowOff>35719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EE4D807-64FA-CCF1-1E4F-511066384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0416" cy="12739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4</xdr:row>
      <xdr:rowOff>156314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4FE6452-A7F8-0178-0E39-01B061598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4425" cy="1108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tjecaj@zsugv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atjecaj@zsugv.h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8"/>
  <sheetViews>
    <sheetView tabSelected="1" zoomScale="90" zoomScaleNormal="90" workbookViewId="0">
      <selection activeCell="C14" sqref="C14:F14"/>
    </sheetView>
  </sheetViews>
  <sheetFormatPr defaultRowHeight="15.75" x14ac:dyDescent="0.25"/>
  <cols>
    <col min="1" max="1" width="7.85546875" style="175" customWidth="1"/>
    <col min="2" max="2" width="45.42578125" style="23" customWidth="1"/>
    <col min="3" max="3" width="24.42578125" style="23" customWidth="1"/>
    <col min="4" max="4" width="21.42578125" style="23" customWidth="1"/>
    <col min="5" max="5" width="19" style="23" customWidth="1"/>
    <col min="6" max="6" width="19.140625" style="23" customWidth="1"/>
    <col min="7" max="16384" width="9.140625" style="23"/>
  </cols>
  <sheetData>
    <row r="1" spans="1:6" ht="15.75" customHeight="1" x14ac:dyDescent="0.25">
      <c r="A1" s="41"/>
      <c r="B1" s="599"/>
      <c r="C1" s="599"/>
      <c r="D1" s="41"/>
    </row>
    <row r="2" spans="1:6" ht="15.75" customHeight="1" x14ac:dyDescent="0.25">
      <c r="A2" s="41"/>
      <c r="B2" s="599"/>
      <c r="C2" s="599"/>
      <c r="D2" s="41"/>
    </row>
    <row r="3" spans="1:6" ht="16.5" customHeight="1" x14ac:dyDescent="0.25">
      <c r="A3" s="41"/>
      <c r="B3" s="168"/>
      <c r="C3" s="168"/>
      <c r="D3" s="41"/>
      <c r="F3" s="175"/>
    </row>
    <row r="4" spans="1:6" ht="30.75" customHeight="1" x14ac:dyDescent="0.25">
      <c r="A4" s="582" t="s">
        <v>110</v>
      </c>
      <c r="B4" s="582"/>
      <c r="C4" s="582"/>
      <c r="D4" s="582"/>
      <c r="E4" s="582"/>
      <c r="F4" s="582"/>
    </row>
    <row r="5" spans="1:6" ht="27.75" customHeight="1" x14ac:dyDescent="0.25">
      <c r="A5" s="590" t="s">
        <v>212</v>
      </c>
      <c r="B5" s="590"/>
      <c r="C5" s="590"/>
      <c r="D5" s="590"/>
      <c r="E5" s="590"/>
      <c r="F5" s="590"/>
    </row>
    <row r="6" spans="1:6" ht="5.25" customHeight="1" x14ac:dyDescent="0.25">
      <c r="A6" s="438"/>
      <c r="B6" s="438"/>
      <c r="C6" s="438"/>
      <c r="D6" s="438"/>
      <c r="E6" s="438"/>
      <c r="F6" s="438"/>
    </row>
    <row r="7" spans="1:6" ht="18.75" customHeight="1" x14ac:dyDescent="0.25">
      <c r="A7" s="589" t="s">
        <v>209</v>
      </c>
      <c r="B7" s="589"/>
      <c r="C7" s="589"/>
      <c r="D7" s="169"/>
      <c r="E7" s="169"/>
      <c r="F7" s="169"/>
    </row>
    <row r="8" spans="1:6" ht="15" customHeight="1" x14ac:dyDescent="0.25">
      <c r="A8" s="546" t="s">
        <v>210</v>
      </c>
      <c r="B8" s="546"/>
      <c r="C8" s="546"/>
      <c r="D8" s="439"/>
      <c r="E8" s="439"/>
      <c r="F8" s="439"/>
    </row>
    <row r="9" spans="1:6" ht="15" customHeight="1" x14ac:dyDescent="0.25">
      <c r="A9" s="546" t="s">
        <v>211</v>
      </c>
      <c r="B9" s="546"/>
      <c r="C9" s="546"/>
      <c r="D9" s="439"/>
      <c r="E9" s="439"/>
      <c r="F9" s="439"/>
    </row>
    <row r="10" spans="1:6" ht="15" customHeight="1" x14ac:dyDescent="0.25">
      <c r="A10" s="546" t="s">
        <v>213</v>
      </c>
      <c r="B10" s="546"/>
      <c r="C10" s="546"/>
      <c r="D10" s="546"/>
      <c r="E10" s="439"/>
      <c r="F10" s="439"/>
    </row>
    <row r="11" spans="1:6" ht="27" customHeight="1" x14ac:dyDescent="0.25">
      <c r="A11" s="546" t="s">
        <v>1628</v>
      </c>
      <c r="B11" s="546"/>
      <c r="C11" s="546"/>
      <c r="D11" s="546"/>
      <c r="E11" s="546"/>
      <c r="F11" s="546"/>
    </row>
    <row r="12" spans="1:6" s="175" customFormat="1" ht="3.75" customHeight="1" thickBot="1" x14ac:dyDescent="0.3">
      <c r="A12" s="438"/>
      <c r="B12" s="438"/>
      <c r="C12" s="438"/>
      <c r="D12" s="438"/>
      <c r="E12" s="438"/>
      <c r="F12" s="438"/>
    </row>
    <row r="13" spans="1:6" ht="21" customHeight="1" x14ac:dyDescent="0.25">
      <c r="A13" s="32" t="s">
        <v>111</v>
      </c>
      <c r="B13" s="568" t="s">
        <v>112</v>
      </c>
      <c r="C13" s="569"/>
      <c r="D13" s="569"/>
      <c r="E13" s="569"/>
      <c r="F13" s="570"/>
    </row>
    <row r="14" spans="1:6" ht="30" customHeight="1" x14ac:dyDescent="0.25">
      <c r="A14" s="2">
        <v>1</v>
      </c>
      <c r="B14" s="170" t="s">
        <v>113</v>
      </c>
      <c r="C14" s="543"/>
      <c r="D14" s="544"/>
      <c r="E14" s="544"/>
      <c r="F14" s="545"/>
    </row>
    <row r="15" spans="1:6" ht="21" customHeight="1" x14ac:dyDescent="0.25">
      <c r="A15" s="2">
        <v>2</v>
      </c>
      <c r="B15" s="170" t="s">
        <v>114</v>
      </c>
      <c r="C15" s="543"/>
      <c r="D15" s="544"/>
      <c r="E15" s="544"/>
      <c r="F15" s="545"/>
    </row>
    <row r="16" spans="1:6" ht="21" customHeight="1" x14ac:dyDescent="0.25">
      <c r="A16" s="2">
        <v>3</v>
      </c>
      <c r="B16" s="170" t="s">
        <v>115</v>
      </c>
      <c r="C16" s="458"/>
      <c r="D16" s="170" t="s">
        <v>2549</v>
      </c>
      <c r="E16" s="587"/>
      <c r="F16" s="588"/>
    </row>
    <row r="17" spans="1:6" ht="18.75" customHeight="1" x14ac:dyDescent="0.25">
      <c r="A17" s="2">
        <v>5</v>
      </c>
      <c r="B17" s="170" t="s">
        <v>117</v>
      </c>
      <c r="C17" s="458"/>
      <c r="D17" s="170" t="s">
        <v>2550</v>
      </c>
      <c r="E17" s="587"/>
      <c r="F17" s="588"/>
    </row>
    <row r="18" spans="1:6" ht="18.75" customHeight="1" x14ac:dyDescent="0.25">
      <c r="A18" s="2">
        <v>7</v>
      </c>
      <c r="B18" s="170" t="s">
        <v>119</v>
      </c>
      <c r="C18" s="458"/>
      <c r="D18" s="170" t="s">
        <v>2551</v>
      </c>
      <c r="E18" s="587"/>
      <c r="F18" s="588"/>
    </row>
    <row r="19" spans="1:6" ht="22.5" customHeight="1" x14ac:dyDescent="0.25">
      <c r="A19" s="2">
        <v>9</v>
      </c>
      <c r="B19" s="170" t="s">
        <v>371</v>
      </c>
      <c r="C19" s="459"/>
      <c r="D19" s="170" t="s">
        <v>2552</v>
      </c>
      <c r="E19" s="587"/>
      <c r="F19" s="588"/>
    </row>
    <row r="20" spans="1:6" ht="20.25" customHeight="1" x14ac:dyDescent="0.25">
      <c r="A20" s="2">
        <v>11</v>
      </c>
      <c r="B20" s="170" t="s">
        <v>120</v>
      </c>
      <c r="C20" s="583"/>
      <c r="D20" s="584"/>
      <c r="E20" s="584"/>
      <c r="F20" s="585"/>
    </row>
    <row r="21" spans="1:6" ht="18.75" customHeight="1" x14ac:dyDescent="0.25">
      <c r="A21" s="2">
        <v>12</v>
      </c>
      <c r="B21" s="170" t="s">
        <v>214</v>
      </c>
      <c r="C21" s="583"/>
      <c r="D21" s="584"/>
      <c r="E21" s="584"/>
      <c r="F21" s="585"/>
    </row>
    <row r="22" spans="1:6" ht="18.75" customHeight="1" x14ac:dyDescent="0.25">
      <c r="A22" s="2">
        <v>13</v>
      </c>
      <c r="B22" s="170" t="s">
        <v>347</v>
      </c>
      <c r="C22" s="586"/>
      <c r="D22" s="544"/>
      <c r="E22" s="544"/>
      <c r="F22" s="545"/>
    </row>
    <row r="23" spans="1:6" ht="21.75" customHeight="1" x14ac:dyDescent="0.25">
      <c r="A23" s="2">
        <v>14</v>
      </c>
      <c r="B23" s="170" t="s">
        <v>346</v>
      </c>
      <c r="C23" s="586"/>
      <c r="D23" s="544"/>
      <c r="E23" s="544"/>
      <c r="F23" s="545"/>
    </row>
    <row r="24" spans="1:6" ht="31.5" customHeight="1" x14ac:dyDescent="0.25">
      <c r="A24" s="2">
        <v>15</v>
      </c>
      <c r="B24" s="170" t="s">
        <v>2184</v>
      </c>
      <c r="C24" s="543"/>
      <c r="D24" s="544"/>
      <c r="E24" s="544"/>
      <c r="F24" s="545"/>
    </row>
    <row r="25" spans="1:6" ht="21" customHeight="1" x14ac:dyDescent="0.25">
      <c r="A25" s="2">
        <v>16</v>
      </c>
      <c r="B25" s="170" t="s">
        <v>2553</v>
      </c>
      <c r="C25" s="543"/>
      <c r="D25" s="544"/>
      <c r="E25" s="544"/>
      <c r="F25" s="545"/>
    </row>
    <row r="26" spans="1:6" s="175" customFormat="1" ht="4.5" customHeight="1" thickBot="1" x14ac:dyDescent="0.3">
      <c r="A26" s="567"/>
      <c r="B26" s="567"/>
      <c r="C26" s="567"/>
      <c r="D26" s="567"/>
      <c r="E26" s="567"/>
      <c r="F26" s="567"/>
    </row>
    <row r="27" spans="1:6" ht="21" customHeight="1" x14ac:dyDescent="0.25">
      <c r="A27" s="32" t="s">
        <v>121</v>
      </c>
      <c r="B27" s="568" t="s">
        <v>122</v>
      </c>
      <c r="C27" s="569"/>
      <c r="D27" s="569"/>
      <c r="E27" s="569"/>
      <c r="F27" s="570"/>
    </row>
    <row r="28" spans="1:6" ht="20.25" customHeight="1" x14ac:dyDescent="0.25">
      <c r="A28" s="2">
        <v>1</v>
      </c>
      <c r="B28" s="170" t="s">
        <v>215</v>
      </c>
      <c r="C28" s="543"/>
      <c r="D28" s="544"/>
      <c r="E28" s="544"/>
      <c r="F28" s="545"/>
    </row>
    <row r="29" spans="1:6" ht="26.25" customHeight="1" x14ac:dyDescent="0.25">
      <c r="A29" s="2">
        <v>2</v>
      </c>
      <c r="B29" s="170" t="s">
        <v>123</v>
      </c>
      <c r="C29" s="543"/>
      <c r="D29" s="544"/>
      <c r="E29" s="544"/>
      <c r="F29" s="545"/>
    </row>
    <row r="30" spans="1:6" ht="18" customHeight="1" x14ac:dyDescent="0.25">
      <c r="A30" s="2">
        <v>3</v>
      </c>
      <c r="B30" s="170" t="s">
        <v>2183</v>
      </c>
      <c r="C30" s="543"/>
      <c r="D30" s="544"/>
      <c r="E30" s="544"/>
      <c r="F30" s="545"/>
    </row>
    <row r="31" spans="1:6" s="175" customFormat="1" ht="21.75" customHeight="1" x14ac:dyDescent="0.25">
      <c r="A31" s="2">
        <v>4</v>
      </c>
      <c r="B31" s="170" t="s">
        <v>124</v>
      </c>
      <c r="C31" s="543"/>
      <c r="D31" s="544"/>
      <c r="E31" s="544"/>
      <c r="F31" s="545"/>
    </row>
    <row r="32" spans="1:6" s="175" customFormat="1" ht="15.75" customHeight="1" x14ac:dyDescent="0.25">
      <c r="A32" s="2">
        <v>5</v>
      </c>
      <c r="B32" s="538" t="s">
        <v>136</v>
      </c>
      <c r="C32" s="539"/>
      <c r="D32" s="539"/>
      <c r="E32" s="539"/>
      <c r="F32" s="540"/>
    </row>
    <row r="33" spans="1:6" ht="13.5" customHeight="1" x14ac:dyDescent="0.25">
      <c r="A33" s="440" t="s">
        <v>173</v>
      </c>
      <c r="B33" s="535" t="s">
        <v>132</v>
      </c>
      <c r="C33" s="537"/>
      <c r="D33" s="441" t="s">
        <v>133</v>
      </c>
      <c r="E33" s="441" t="s">
        <v>134</v>
      </c>
      <c r="F33" s="442" t="s">
        <v>135</v>
      </c>
    </row>
    <row r="34" spans="1:6" ht="18" customHeight="1" x14ac:dyDescent="0.25">
      <c r="A34" s="443" t="s">
        <v>196</v>
      </c>
      <c r="B34" s="576" t="s">
        <v>2554</v>
      </c>
      <c r="C34" s="577"/>
      <c r="D34" s="460"/>
      <c r="E34" s="460"/>
      <c r="F34" s="444">
        <f>D34+E34</f>
        <v>0</v>
      </c>
    </row>
    <row r="35" spans="1:6" ht="15" customHeight="1" x14ac:dyDescent="0.25">
      <c r="A35" s="443" t="s">
        <v>197</v>
      </c>
      <c r="B35" s="576" t="s">
        <v>137</v>
      </c>
      <c r="C35" s="577"/>
      <c r="D35" s="460"/>
      <c r="E35" s="460"/>
      <c r="F35" s="444">
        <f>D35+E35</f>
        <v>0</v>
      </c>
    </row>
    <row r="36" spans="1:6" s="175" customFormat="1" ht="15.75" customHeight="1" x14ac:dyDescent="0.25">
      <c r="A36" s="443" t="s">
        <v>198</v>
      </c>
      <c r="B36" s="576" t="s">
        <v>320</v>
      </c>
      <c r="C36" s="577"/>
      <c r="D36" s="460"/>
      <c r="E36" s="460"/>
      <c r="F36" s="444">
        <f>D36+E36</f>
        <v>0</v>
      </c>
    </row>
    <row r="37" spans="1:6" s="175" customFormat="1" ht="15.75" customHeight="1" x14ac:dyDescent="0.25">
      <c r="A37" s="2">
        <v>6</v>
      </c>
      <c r="B37" s="538" t="s">
        <v>312</v>
      </c>
      <c r="C37" s="539"/>
      <c r="D37" s="539"/>
      <c r="E37" s="539"/>
      <c r="F37" s="540"/>
    </row>
    <row r="38" spans="1:6" ht="17.100000000000001" customHeight="1" x14ac:dyDescent="0.25">
      <c r="A38" s="440" t="s">
        <v>173</v>
      </c>
      <c r="B38" s="441" t="s">
        <v>316</v>
      </c>
      <c r="C38" s="441" t="s">
        <v>313</v>
      </c>
      <c r="D38" s="441" t="s">
        <v>133</v>
      </c>
      <c r="E38" s="441" t="s">
        <v>134</v>
      </c>
      <c r="F38" s="442" t="s">
        <v>135</v>
      </c>
    </row>
    <row r="39" spans="1:6" ht="17.100000000000001" customHeight="1" x14ac:dyDescent="0.25">
      <c r="A39" s="443" t="s">
        <v>184</v>
      </c>
      <c r="B39" s="461"/>
      <c r="C39" s="462"/>
      <c r="D39" s="460"/>
      <c r="E39" s="460"/>
      <c r="F39" s="444">
        <f>D39+E39</f>
        <v>0</v>
      </c>
    </row>
    <row r="40" spans="1:6" ht="17.100000000000001" customHeight="1" x14ac:dyDescent="0.25">
      <c r="A40" s="443" t="s">
        <v>185</v>
      </c>
      <c r="B40" s="461"/>
      <c r="C40" s="462"/>
      <c r="D40" s="460"/>
      <c r="E40" s="460"/>
      <c r="F40" s="444">
        <f t="shared" ref="F40:F48" si="0">D40+E40</f>
        <v>0</v>
      </c>
    </row>
    <row r="41" spans="1:6" ht="17.100000000000001" customHeight="1" x14ac:dyDescent="0.25">
      <c r="A41" s="443" t="s">
        <v>186</v>
      </c>
      <c r="B41" s="461"/>
      <c r="C41" s="462"/>
      <c r="D41" s="460"/>
      <c r="E41" s="460"/>
      <c r="F41" s="444">
        <f t="shared" si="0"/>
        <v>0</v>
      </c>
    </row>
    <row r="42" spans="1:6" ht="17.100000000000001" customHeight="1" x14ac:dyDescent="0.25">
      <c r="A42" s="443" t="s">
        <v>191</v>
      </c>
      <c r="B42" s="461"/>
      <c r="C42" s="462"/>
      <c r="D42" s="460"/>
      <c r="E42" s="460"/>
      <c r="F42" s="444">
        <f t="shared" si="0"/>
        <v>0</v>
      </c>
    </row>
    <row r="43" spans="1:6" ht="17.100000000000001" customHeight="1" x14ac:dyDescent="0.25">
      <c r="A43" s="443" t="s">
        <v>199</v>
      </c>
      <c r="B43" s="461"/>
      <c r="C43" s="462"/>
      <c r="D43" s="460"/>
      <c r="E43" s="460"/>
      <c r="F43" s="444">
        <f t="shared" si="0"/>
        <v>0</v>
      </c>
    </row>
    <row r="44" spans="1:6" ht="17.100000000000001" customHeight="1" x14ac:dyDescent="0.25">
      <c r="A44" s="443" t="s">
        <v>1590</v>
      </c>
      <c r="B44" s="461"/>
      <c r="C44" s="462"/>
      <c r="D44" s="460"/>
      <c r="E44" s="460"/>
      <c r="F44" s="444">
        <f t="shared" si="0"/>
        <v>0</v>
      </c>
    </row>
    <row r="45" spans="1:6" ht="17.100000000000001" customHeight="1" x14ac:dyDescent="0.25">
      <c r="A45" s="443" t="s">
        <v>1591</v>
      </c>
      <c r="B45" s="461"/>
      <c r="C45" s="462"/>
      <c r="D45" s="460"/>
      <c r="E45" s="460"/>
      <c r="F45" s="444">
        <f t="shared" si="0"/>
        <v>0</v>
      </c>
    </row>
    <row r="46" spans="1:6" ht="17.100000000000001" customHeight="1" x14ac:dyDescent="0.25">
      <c r="A46" s="443" t="s">
        <v>1592</v>
      </c>
      <c r="B46" s="461"/>
      <c r="C46" s="462"/>
      <c r="D46" s="460"/>
      <c r="E46" s="460"/>
      <c r="F46" s="444">
        <f t="shared" si="0"/>
        <v>0</v>
      </c>
    </row>
    <row r="47" spans="1:6" ht="17.100000000000001" customHeight="1" x14ac:dyDescent="0.25">
      <c r="A47" s="443" t="s">
        <v>1593</v>
      </c>
      <c r="B47" s="461"/>
      <c r="C47" s="462"/>
      <c r="D47" s="460"/>
      <c r="E47" s="460"/>
      <c r="F47" s="444">
        <f t="shared" si="0"/>
        <v>0</v>
      </c>
    </row>
    <row r="48" spans="1:6" ht="17.100000000000001" customHeight="1" x14ac:dyDescent="0.25">
      <c r="A48" s="443" t="s">
        <v>1594</v>
      </c>
      <c r="B48" s="461"/>
      <c r="C48" s="462"/>
      <c r="D48" s="460"/>
      <c r="E48" s="460"/>
      <c r="F48" s="444">
        <f t="shared" si="0"/>
        <v>0</v>
      </c>
    </row>
    <row r="49" spans="1:6" s="175" customFormat="1" ht="13.5" customHeight="1" x14ac:dyDescent="0.25">
      <c r="A49" s="591" t="s">
        <v>315</v>
      </c>
      <c r="B49" s="592"/>
      <c r="C49" s="592"/>
      <c r="D49" s="592"/>
      <c r="E49" s="592"/>
      <c r="F49" s="593"/>
    </row>
    <row r="50" spans="1:6" s="21" customFormat="1" ht="15.75" customHeight="1" x14ac:dyDescent="0.25">
      <c r="A50" s="2">
        <v>7</v>
      </c>
      <c r="B50" s="541" t="s">
        <v>314</v>
      </c>
      <c r="C50" s="541"/>
      <c r="D50" s="541"/>
      <c r="E50" s="541"/>
      <c r="F50" s="542"/>
    </row>
    <row r="51" spans="1:6" ht="17.25" customHeight="1" x14ac:dyDescent="0.25">
      <c r="A51" s="440" t="s">
        <v>173</v>
      </c>
      <c r="B51" s="441" t="s">
        <v>131</v>
      </c>
      <c r="C51" s="535" t="s">
        <v>322</v>
      </c>
      <c r="D51" s="537"/>
      <c r="E51" s="535" t="s">
        <v>345</v>
      </c>
      <c r="F51" s="594"/>
    </row>
    <row r="52" spans="1:6" ht="15" customHeight="1" x14ac:dyDescent="0.25">
      <c r="A52" s="443" t="s">
        <v>200</v>
      </c>
      <c r="B52" s="463"/>
      <c r="C52" s="543"/>
      <c r="D52" s="578"/>
      <c r="E52" s="543"/>
      <c r="F52" s="545"/>
    </row>
    <row r="53" spans="1:6" ht="15" customHeight="1" x14ac:dyDescent="0.25">
      <c r="A53" s="443" t="s">
        <v>201</v>
      </c>
      <c r="B53" s="463"/>
      <c r="C53" s="543"/>
      <c r="D53" s="578"/>
      <c r="E53" s="543"/>
      <c r="F53" s="545"/>
    </row>
    <row r="54" spans="1:6" ht="15" customHeight="1" x14ac:dyDescent="0.25">
      <c r="A54" s="443" t="s">
        <v>202</v>
      </c>
      <c r="B54" s="463"/>
      <c r="C54" s="543"/>
      <c r="D54" s="578"/>
      <c r="E54" s="543"/>
      <c r="F54" s="545"/>
    </row>
    <row r="55" spans="1:6" ht="15" customHeight="1" x14ac:dyDescent="0.25">
      <c r="A55" s="443" t="s">
        <v>203</v>
      </c>
      <c r="B55" s="463"/>
      <c r="C55" s="543"/>
      <c r="D55" s="578"/>
      <c r="E55" s="543"/>
      <c r="F55" s="545"/>
    </row>
    <row r="56" spans="1:6" ht="15" customHeight="1" x14ac:dyDescent="0.25">
      <c r="A56" s="443" t="s">
        <v>204</v>
      </c>
      <c r="B56" s="463"/>
      <c r="C56" s="543"/>
      <c r="D56" s="578"/>
      <c r="E56" s="543"/>
      <c r="F56" s="545"/>
    </row>
    <row r="57" spans="1:6" s="175" customFormat="1" ht="14.25" customHeight="1" x14ac:dyDescent="0.25">
      <c r="A57" s="595" t="s">
        <v>315</v>
      </c>
      <c r="B57" s="596"/>
      <c r="C57" s="596"/>
      <c r="D57" s="596"/>
      <c r="E57" s="596"/>
      <c r="F57" s="597"/>
    </row>
    <row r="58" spans="1:6" s="21" customFormat="1" ht="17.25" customHeight="1" x14ac:dyDescent="0.25">
      <c r="A58" s="2">
        <v>8</v>
      </c>
      <c r="B58" s="538" t="s">
        <v>333</v>
      </c>
      <c r="C58" s="539"/>
      <c r="D58" s="539"/>
      <c r="E58" s="539"/>
      <c r="F58" s="540"/>
    </row>
    <row r="59" spans="1:6" ht="15" customHeight="1" x14ac:dyDescent="0.25">
      <c r="A59" s="440" t="s">
        <v>173</v>
      </c>
      <c r="B59" s="441" t="s">
        <v>131</v>
      </c>
      <c r="C59" s="535" t="s">
        <v>321</v>
      </c>
      <c r="D59" s="537"/>
      <c r="E59" s="535" t="s">
        <v>216</v>
      </c>
      <c r="F59" s="594"/>
    </row>
    <row r="60" spans="1:6" ht="17.100000000000001" customHeight="1" x14ac:dyDescent="0.25">
      <c r="A60" s="443" t="s">
        <v>205</v>
      </c>
      <c r="B60" s="463"/>
      <c r="C60" s="543"/>
      <c r="D60" s="578"/>
      <c r="E60" s="543"/>
      <c r="F60" s="545"/>
    </row>
    <row r="61" spans="1:6" ht="17.100000000000001" customHeight="1" x14ac:dyDescent="0.25">
      <c r="A61" s="443" t="s">
        <v>206</v>
      </c>
      <c r="B61" s="463"/>
      <c r="C61" s="543"/>
      <c r="D61" s="578"/>
      <c r="E61" s="543"/>
      <c r="F61" s="545"/>
    </row>
    <row r="62" spans="1:6" ht="17.100000000000001" customHeight="1" x14ac:dyDescent="0.25">
      <c r="A62" s="443" t="s">
        <v>334</v>
      </c>
      <c r="B62" s="463"/>
      <c r="C62" s="543"/>
      <c r="D62" s="578"/>
      <c r="E62" s="543"/>
      <c r="F62" s="545"/>
    </row>
    <row r="63" spans="1:6" ht="17.100000000000001" customHeight="1" x14ac:dyDescent="0.25">
      <c r="A63" s="443" t="s">
        <v>335</v>
      </c>
      <c r="B63" s="463"/>
      <c r="C63" s="543"/>
      <c r="D63" s="578"/>
      <c r="E63" s="543"/>
      <c r="F63" s="545"/>
    </row>
    <row r="64" spans="1:6" ht="18.75" customHeight="1" x14ac:dyDescent="0.25">
      <c r="A64" s="443" t="s">
        <v>336</v>
      </c>
      <c r="B64" s="463"/>
      <c r="C64" s="543"/>
      <c r="D64" s="578"/>
      <c r="E64" s="543"/>
      <c r="F64" s="545"/>
    </row>
    <row r="65" spans="1:8" s="175" customFormat="1" ht="15.75" customHeight="1" x14ac:dyDescent="0.25">
      <c r="A65" s="595" t="s">
        <v>315</v>
      </c>
      <c r="B65" s="596"/>
      <c r="C65" s="596"/>
      <c r="D65" s="596"/>
      <c r="E65" s="596"/>
      <c r="F65" s="597"/>
    </row>
    <row r="66" spans="1:8" s="21" customFormat="1" ht="17.25" customHeight="1" x14ac:dyDescent="0.25">
      <c r="A66" s="2">
        <v>9</v>
      </c>
      <c r="B66" s="538" t="s">
        <v>130</v>
      </c>
      <c r="C66" s="539"/>
      <c r="D66" s="539"/>
      <c r="E66" s="539"/>
      <c r="F66" s="540"/>
    </row>
    <row r="67" spans="1:8" ht="28.5" customHeight="1" x14ac:dyDescent="0.25">
      <c r="A67" s="440" t="s">
        <v>15</v>
      </c>
      <c r="B67" s="441" t="s">
        <v>406</v>
      </c>
      <c r="C67" s="441" t="s">
        <v>2277</v>
      </c>
      <c r="D67" s="535" t="s">
        <v>324</v>
      </c>
      <c r="E67" s="537"/>
      <c r="F67" s="445" t="s">
        <v>325</v>
      </c>
    </row>
    <row r="68" spans="1:8" ht="15" customHeight="1" x14ac:dyDescent="0.25">
      <c r="A68" s="443" t="s">
        <v>337</v>
      </c>
      <c r="B68" s="461"/>
      <c r="C68" s="464"/>
      <c r="D68" s="571"/>
      <c r="E68" s="573"/>
      <c r="F68" s="465"/>
    </row>
    <row r="69" spans="1:8" ht="15" customHeight="1" x14ac:dyDescent="0.25">
      <c r="A69" s="443" t="s">
        <v>338</v>
      </c>
      <c r="B69" s="461"/>
      <c r="C69" s="464"/>
      <c r="D69" s="571"/>
      <c r="E69" s="573"/>
      <c r="F69" s="465"/>
    </row>
    <row r="70" spans="1:8" ht="15" customHeight="1" x14ac:dyDescent="0.25">
      <c r="A70" s="443" t="s">
        <v>339</v>
      </c>
      <c r="B70" s="461"/>
      <c r="C70" s="464"/>
      <c r="D70" s="571"/>
      <c r="E70" s="573"/>
      <c r="F70" s="465"/>
    </row>
    <row r="71" spans="1:8" ht="15" customHeight="1" x14ac:dyDescent="0.25">
      <c r="A71" s="443" t="s">
        <v>340</v>
      </c>
      <c r="B71" s="461"/>
      <c r="C71" s="464"/>
      <c r="D71" s="571"/>
      <c r="E71" s="573"/>
      <c r="F71" s="465"/>
    </row>
    <row r="72" spans="1:8" ht="15" customHeight="1" x14ac:dyDescent="0.25">
      <c r="A72" s="443" t="s">
        <v>341</v>
      </c>
      <c r="B72" s="461"/>
      <c r="C72" s="464"/>
      <c r="D72" s="571"/>
      <c r="E72" s="573"/>
      <c r="F72" s="465"/>
    </row>
    <row r="73" spans="1:8" ht="15" customHeight="1" x14ac:dyDescent="0.25">
      <c r="A73" s="443" t="s">
        <v>349</v>
      </c>
      <c r="B73" s="461"/>
      <c r="C73" s="464"/>
      <c r="D73" s="571"/>
      <c r="E73" s="573"/>
      <c r="F73" s="465"/>
    </row>
    <row r="74" spans="1:8" ht="15" customHeight="1" x14ac:dyDescent="0.25">
      <c r="A74" s="443" t="s">
        <v>350</v>
      </c>
      <c r="B74" s="461"/>
      <c r="C74" s="464"/>
      <c r="D74" s="571"/>
      <c r="E74" s="573"/>
      <c r="F74" s="465"/>
    </row>
    <row r="75" spans="1:8" ht="15" customHeight="1" x14ac:dyDescent="0.25">
      <c r="A75" s="443" t="s">
        <v>351</v>
      </c>
      <c r="B75" s="461"/>
      <c r="C75" s="464"/>
      <c r="D75" s="571"/>
      <c r="E75" s="573"/>
      <c r="F75" s="465"/>
    </row>
    <row r="76" spans="1:8" ht="15" customHeight="1" x14ac:dyDescent="0.25">
      <c r="A76" s="443" t="s">
        <v>353</v>
      </c>
      <c r="B76" s="461"/>
      <c r="C76" s="464"/>
      <c r="D76" s="571"/>
      <c r="E76" s="573"/>
      <c r="F76" s="465"/>
    </row>
    <row r="77" spans="1:8" ht="15" customHeight="1" x14ac:dyDescent="0.25">
      <c r="A77" s="443" t="s">
        <v>352</v>
      </c>
      <c r="B77" s="461"/>
      <c r="C77" s="464"/>
      <c r="D77" s="571"/>
      <c r="E77" s="573"/>
      <c r="F77" s="465"/>
    </row>
    <row r="78" spans="1:8" ht="15" customHeight="1" x14ac:dyDescent="0.25">
      <c r="A78" s="579" t="s">
        <v>323</v>
      </c>
      <c r="B78" s="580"/>
      <c r="C78" s="580"/>
      <c r="D78" s="580"/>
      <c r="E78" s="580"/>
      <c r="F78" s="581"/>
      <c r="G78" s="446"/>
      <c r="H78" s="446"/>
    </row>
    <row r="79" spans="1:8" ht="15" customHeight="1" x14ac:dyDescent="0.25">
      <c r="A79" s="579" t="s">
        <v>2475</v>
      </c>
      <c r="B79" s="580"/>
      <c r="C79" s="580"/>
      <c r="D79" s="580"/>
      <c r="E79" s="580"/>
      <c r="F79" s="581"/>
      <c r="G79" s="446"/>
      <c r="H79" s="446"/>
    </row>
    <row r="80" spans="1:8" s="175" customFormat="1" ht="15" customHeight="1" x14ac:dyDescent="0.25">
      <c r="A80" s="579" t="s">
        <v>348</v>
      </c>
      <c r="B80" s="580"/>
      <c r="C80" s="580"/>
      <c r="D80" s="580"/>
      <c r="E80" s="580"/>
      <c r="F80" s="581"/>
    </row>
    <row r="81" spans="1:6" s="21" customFormat="1" ht="19.5" customHeight="1" x14ac:dyDescent="0.25">
      <c r="A81" s="2">
        <v>10</v>
      </c>
      <c r="B81" s="538" t="s">
        <v>2476</v>
      </c>
      <c r="C81" s="539"/>
      <c r="D81" s="539"/>
      <c r="E81" s="539"/>
      <c r="F81" s="540"/>
    </row>
    <row r="82" spans="1:6" ht="27" customHeight="1" x14ac:dyDescent="0.25">
      <c r="A82" s="440" t="s">
        <v>173</v>
      </c>
      <c r="B82" s="441" t="s">
        <v>316</v>
      </c>
      <c r="C82" s="535" t="s">
        <v>329</v>
      </c>
      <c r="D82" s="537"/>
      <c r="E82" s="447" t="s">
        <v>407</v>
      </c>
      <c r="F82" s="445" t="s">
        <v>332</v>
      </c>
    </row>
    <row r="83" spans="1:6" ht="17.100000000000001" customHeight="1" x14ac:dyDescent="0.25">
      <c r="A83" s="443" t="s">
        <v>342</v>
      </c>
      <c r="B83" s="466"/>
      <c r="C83" s="598"/>
      <c r="D83" s="598"/>
      <c r="E83" s="467"/>
      <c r="F83" s="468"/>
    </row>
    <row r="84" spans="1:6" ht="17.100000000000001" customHeight="1" x14ac:dyDescent="0.25">
      <c r="A84" s="443" t="s">
        <v>343</v>
      </c>
      <c r="B84" s="466"/>
      <c r="C84" s="598"/>
      <c r="D84" s="598"/>
      <c r="E84" s="467"/>
      <c r="F84" s="468"/>
    </row>
    <row r="85" spans="1:6" ht="17.100000000000001" customHeight="1" x14ac:dyDescent="0.25">
      <c r="A85" s="443" t="s">
        <v>344</v>
      </c>
      <c r="B85" s="466"/>
      <c r="C85" s="598"/>
      <c r="D85" s="598"/>
      <c r="E85" s="467"/>
      <c r="F85" s="468"/>
    </row>
    <row r="86" spans="1:6" ht="17.100000000000001" customHeight="1" x14ac:dyDescent="0.25">
      <c r="A86" s="443" t="s">
        <v>354</v>
      </c>
      <c r="B86" s="466"/>
      <c r="C86" s="598"/>
      <c r="D86" s="598"/>
      <c r="E86" s="467"/>
      <c r="F86" s="468"/>
    </row>
    <row r="87" spans="1:6" ht="17.100000000000001" customHeight="1" x14ac:dyDescent="0.25">
      <c r="A87" s="443" t="s">
        <v>355</v>
      </c>
      <c r="B87" s="466"/>
      <c r="C87" s="598"/>
      <c r="D87" s="598"/>
      <c r="E87" s="467"/>
      <c r="F87" s="468"/>
    </row>
    <row r="88" spans="1:6" ht="17.100000000000001" customHeight="1" x14ac:dyDescent="0.25">
      <c r="A88" s="443" t="s">
        <v>1595</v>
      </c>
      <c r="B88" s="466"/>
      <c r="C88" s="598"/>
      <c r="D88" s="598"/>
      <c r="E88" s="467"/>
      <c r="F88" s="468"/>
    </row>
    <row r="89" spans="1:6" ht="17.100000000000001" customHeight="1" x14ac:dyDescent="0.25">
      <c r="A89" s="443" t="s">
        <v>1596</v>
      </c>
      <c r="B89" s="466"/>
      <c r="C89" s="598"/>
      <c r="D89" s="598"/>
      <c r="E89" s="467"/>
      <c r="F89" s="468"/>
    </row>
    <row r="90" spans="1:6" ht="17.100000000000001" customHeight="1" x14ac:dyDescent="0.25">
      <c r="A90" s="443" t="s">
        <v>1597</v>
      </c>
      <c r="B90" s="466"/>
      <c r="C90" s="598"/>
      <c r="D90" s="598"/>
      <c r="E90" s="467"/>
      <c r="F90" s="468"/>
    </row>
    <row r="91" spans="1:6" ht="17.100000000000001" customHeight="1" x14ac:dyDescent="0.25">
      <c r="A91" s="443" t="s">
        <v>1603</v>
      </c>
      <c r="B91" s="466"/>
      <c r="C91" s="598"/>
      <c r="D91" s="598"/>
      <c r="E91" s="467"/>
      <c r="F91" s="468"/>
    </row>
    <row r="92" spans="1:6" ht="17.100000000000001" customHeight="1" x14ac:dyDescent="0.25">
      <c r="A92" s="443" t="s">
        <v>1598</v>
      </c>
      <c r="B92" s="466"/>
      <c r="C92" s="598"/>
      <c r="D92" s="598"/>
      <c r="E92" s="467"/>
      <c r="F92" s="468"/>
    </row>
    <row r="93" spans="1:6" ht="17.100000000000001" customHeight="1" x14ac:dyDescent="0.25">
      <c r="A93" s="472" t="s">
        <v>1599</v>
      </c>
      <c r="B93" s="466"/>
      <c r="C93" s="598"/>
      <c r="D93" s="598"/>
      <c r="E93" s="467"/>
      <c r="F93" s="468"/>
    </row>
    <row r="94" spans="1:6" ht="17.100000000000001" customHeight="1" x14ac:dyDescent="0.25">
      <c r="A94" s="443" t="s">
        <v>1600</v>
      </c>
      <c r="B94" s="466"/>
      <c r="C94" s="598"/>
      <c r="D94" s="598"/>
      <c r="E94" s="467"/>
      <c r="F94" s="468"/>
    </row>
    <row r="95" spans="1:6" ht="17.100000000000001" customHeight="1" x14ac:dyDescent="0.25">
      <c r="A95" s="443" t="s">
        <v>1601</v>
      </c>
      <c r="B95" s="466"/>
      <c r="C95" s="598"/>
      <c r="D95" s="598"/>
      <c r="E95" s="467"/>
      <c r="F95" s="468"/>
    </row>
    <row r="96" spans="1:6" ht="17.100000000000001" customHeight="1" x14ac:dyDescent="0.25">
      <c r="A96" s="443" t="s">
        <v>1602</v>
      </c>
      <c r="B96" s="466"/>
      <c r="C96" s="598"/>
      <c r="D96" s="598"/>
      <c r="E96" s="467"/>
      <c r="F96" s="468"/>
    </row>
    <row r="97" spans="1:6" s="175" customFormat="1" ht="21.75" customHeight="1" x14ac:dyDescent="0.25">
      <c r="A97" s="443" t="s">
        <v>1604</v>
      </c>
      <c r="B97" s="466"/>
      <c r="C97" s="543"/>
      <c r="D97" s="578"/>
      <c r="E97" s="467"/>
      <c r="F97" s="468"/>
    </row>
    <row r="98" spans="1:6" s="21" customFormat="1" ht="13.5" customHeight="1" x14ac:dyDescent="0.25">
      <c r="A98" s="591" t="s">
        <v>323</v>
      </c>
      <c r="B98" s="592"/>
      <c r="C98" s="592"/>
      <c r="D98" s="592"/>
      <c r="E98" s="592"/>
      <c r="F98" s="593"/>
    </row>
    <row r="99" spans="1:6" ht="18" customHeight="1" x14ac:dyDescent="0.25">
      <c r="A99" s="2">
        <v>11</v>
      </c>
      <c r="B99" s="538" t="s">
        <v>2477</v>
      </c>
      <c r="C99" s="539"/>
      <c r="D99" s="539"/>
      <c r="E99" s="539"/>
      <c r="F99" s="540"/>
    </row>
    <row r="100" spans="1:6" ht="18.75" customHeight="1" x14ac:dyDescent="0.25">
      <c r="A100" s="440" t="s">
        <v>173</v>
      </c>
      <c r="B100" s="441" t="s">
        <v>316</v>
      </c>
      <c r="C100" s="535" t="s">
        <v>408</v>
      </c>
      <c r="D100" s="537"/>
      <c r="E100" s="447" t="s">
        <v>2555</v>
      </c>
      <c r="F100" s="445" t="s">
        <v>2556</v>
      </c>
    </row>
    <row r="101" spans="1:6" ht="17.100000000000001" customHeight="1" x14ac:dyDescent="0.25">
      <c r="A101" s="443" t="s">
        <v>356</v>
      </c>
      <c r="B101" s="463"/>
      <c r="C101" s="543"/>
      <c r="D101" s="578"/>
      <c r="E101" s="467"/>
      <c r="F101" s="469"/>
    </row>
    <row r="102" spans="1:6" ht="17.100000000000001" customHeight="1" x14ac:dyDescent="0.25">
      <c r="A102" s="443" t="s">
        <v>372</v>
      </c>
      <c r="B102" s="463"/>
      <c r="C102" s="543"/>
      <c r="D102" s="578"/>
      <c r="E102" s="467"/>
      <c r="F102" s="469"/>
    </row>
    <row r="103" spans="1:6" ht="17.100000000000001" customHeight="1" x14ac:dyDescent="0.25">
      <c r="A103" s="443" t="s">
        <v>373</v>
      </c>
      <c r="B103" s="463"/>
      <c r="C103" s="543"/>
      <c r="D103" s="578"/>
      <c r="E103" s="467"/>
      <c r="F103" s="469"/>
    </row>
    <row r="104" spans="1:6" s="175" customFormat="1" ht="18.75" customHeight="1" x14ac:dyDescent="0.25">
      <c r="A104" s="443" t="s">
        <v>374</v>
      </c>
      <c r="B104" s="463"/>
      <c r="C104" s="543"/>
      <c r="D104" s="578"/>
      <c r="E104" s="467"/>
      <c r="F104" s="469"/>
    </row>
    <row r="105" spans="1:6" s="21" customFormat="1" ht="18.75" customHeight="1" x14ac:dyDescent="0.25">
      <c r="A105" s="443" t="s">
        <v>375</v>
      </c>
      <c r="B105" s="463"/>
      <c r="C105" s="543"/>
      <c r="D105" s="578"/>
      <c r="E105" s="467"/>
      <c r="F105" s="469"/>
    </row>
    <row r="106" spans="1:6" ht="21" customHeight="1" x14ac:dyDescent="0.25">
      <c r="A106" s="2">
        <v>12</v>
      </c>
      <c r="B106" s="538" t="s">
        <v>2478</v>
      </c>
      <c r="C106" s="539"/>
      <c r="D106" s="539"/>
      <c r="E106" s="539"/>
      <c r="F106" s="540"/>
    </row>
    <row r="107" spans="1:6" ht="30.75" customHeight="1" x14ac:dyDescent="0.25">
      <c r="A107" s="440" t="s">
        <v>173</v>
      </c>
      <c r="B107" s="441" t="s">
        <v>131</v>
      </c>
      <c r="C107" s="441" t="s">
        <v>329</v>
      </c>
      <c r="D107" s="447" t="s">
        <v>328</v>
      </c>
      <c r="E107" s="441" t="s">
        <v>330</v>
      </c>
      <c r="F107" s="448" t="s">
        <v>331</v>
      </c>
    </row>
    <row r="108" spans="1:6" ht="17.100000000000001" customHeight="1" x14ac:dyDescent="0.25">
      <c r="A108" s="443" t="s">
        <v>31</v>
      </c>
      <c r="B108" s="463"/>
      <c r="C108" s="467"/>
      <c r="D108" s="467"/>
      <c r="E108" s="467"/>
      <c r="F108" s="469"/>
    </row>
    <row r="109" spans="1:6" ht="17.100000000000001" customHeight="1" x14ac:dyDescent="0.25">
      <c r="A109" s="443" t="s">
        <v>32</v>
      </c>
      <c r="B109" s="463"/>
      <c r="C109" s="467"/>
      <c r="D109" s="467"/>
      <c r="E109" s="467"/>
      <c r="F109" s="469"/>
    </row>
    <row r="110" spans="1:6" ht="17.100000000000001" customHeight="1" x14ac:dyDescent="0.25">
      <c r="A110" s="443" t="s">
        <v>33</v>
      </c>
      <c r="B110" s="463"/>
      <c r="C110" s="467"/>
      <c r="D110" s="467"/>
      <c r="E110" s="467"/>
      <c r="F110" s="469"/>
    </row>
    <row r="111" spans="1:6" ht="17.100000000000001" customHeight="1" x14ac:dyDescent="0.25">
      <c r="A111" s="443" t="s">
        <v>34</v>
      </c>
      <c r="B111" s="463"/>
      <c r="C111" s="467"/>
      <c r="D111" s="467"/>
      <c r="E111" s="467"/>
      <c r="F111" s="469"/>
    </row>
    <row r="112" spans="1:6" ht="17.100000000000001" customHeight="1" x14ac:dyDescent="0.25">
      <c r="A112" s="443" t="s">
        <v>35</v>
      </c>
      <c r="B112" s="463"/>
      <c r="C112" s="467"/>
      <c r="D112" s="467"/>
      <c r="E112" s="467"/>
      <c r="F112" s="469"/>
    </row>
    <row r="113" spans="1:6" ht="17.100000000000001" customHeight="1" x14ac:dyDescent="0.25">
      <c r="A113" s="443" t="s">
        <v>378</v>
      </c>
      <c r="B113" s="463"/>
      <c r="C113" s="467"/>
      <c r="D113" s="467"/>
      <c r="E113" s="467"/>
      <c r="F113" s="469"/>
    </row>
    <row r="114" spans="1:6" ht="17.100000000000001" customHeight="1" x14ac:dyDescent="0.25">
      <c r="A114" s="443" t="s">
        <v>379</v>
      </c>
      <c r="B114" s="463"/>
      <c r="C114" s="467"/>
      <c r="D114" s="467"/>
      <c r="E114" s="467"/>
      <c r="F114" s="469"/>
    </row>
    <row r="115" spans="1:6" ht="17.100000000000001" customHeight="1" x14ac:dyDescent="0.25">
      <c r="A115" s="443" t="s">
        <v>380</v>
      </c>
      <c r="B115" s="463"/>
      <c r="C115" s="467"/>
      <c r="D115" s="467"/>
      <c r="E115" s="467"/>
      <c r="F115" s="469"/>
    </row>
    <row r="116" spans="1:6" ht="17.100000000000001" customHeight="1" x14ac:dyDescent="0.25">
      <c r="A116" s="443" t="s">
        <v>381</v>
      </c>
      <c r="B116" s="463"/>
      <c r="C116" s="467"/>
      <c r="D116" s="467"/>
      <c r="E116" s="467"/>
      <c r="F116" s="469"/>
    </row>
    <row r="117" spans="1:6" ht="17.100000000000001" customHeight="1" x14ac:dyDescent="0.25">
      <c r="A117" s="443" t="s">
        <v>382</v>
      </c>
      <c r="B117" s="463"/>
      <c r="C117" s="467"/>
      <c r="D117" s="467"/>
      <c r="E117" s="467"/>
      <c r="F117" s="469"/>
    </row>
    <row r="118" spans="1:6" ht="17.100000000000001" customHeight="1" x14ac:dyDescent="0.25">
      <c r="A118" s="443" t="s">
        <v>383</v>
      </c>
      <c r="B118" s="463"/>
      <c r="C118" s="467"/>
      <c r="D118" s="467"/>
      <c r="E118" s="467"/>
      <c r="F118" s="469"/>
    </row>
    <row r="119" spans="1:6" ht="17.100000000000001" customHeight="1" x14ac:dyDescent="0.25">
      <c r="A119" s="443" t="s">
        <v>384</v>
      </c>
      <c r="B119" s="463"/>
      <c r="C119" s="467"/>
      <c r="D119" s="467"/>
      <c r="E119" s="467"/>
      <c r="F119" s="469"/>
    </row>
    <row r="120" spans="1:6" ht="17.100000000000001" customHeight="1" x14ac:dyDescent="0.25">
      <c r="A120" s="443" t="s">
        <v>385</v>
      </c>
      <c r="B120" s="463"/>
      <c r="C120" s="467"/>
      <c r="D120" s="467"/>
      <c r="E120" s="467"/>
      <c r="F120" s="469"/>
    </row>
    <row r="121" spans="1:6" ht="17.100000000000001" customHeight="1" x14ac:dyDescent="0.25">
      <c r="A121" s="443" t="s">
        <v>386</v>
      </c>
      <c r="B121" s="463"/>
      <c r="C121" s="467"/>
      <c r="D121" s="467"/>
      <c r="E121" s="467"/>
      <c r="F121" s="469"/>
    </row>
    <row r="122" spans="1:6" ht="17.100000000000001" customHeight="1" x14ac:dyDescent="0.25">
      <c r="A122" s="443" t="s">
        <v>387</v>
      </c>
      <c r="B122" s="463"/>
      <c r="C122" s="467"/>
      <c r="D122" s="467"/>
      <c r="E122" s="467"/>
      <c r="F122" s="469"/>
    </row>
    <row r="123" spans="1:6" ht="17.100000000000001" customHeight="1" x14ac:dyDescent="0.25">
      <c r="A123" s="443" t="s">
        <v>388</v>
      </c>
      <c r="B123" s="463"/>
      <c r="C123" s="467"/>
      <c r="D123" s="467"/>
      <c r="E123" s="467"/>
      <c r="F123" s="469"/>
    </row>
    <row r="124" spans="1:6" ht="17.100000000000001" customHeight="1" x14ac:dyDescent="0.25">
      <c r="A124" s="443" t="s">
        <v>389</v>
      </c>
      <c r="B124" s="463"/>
      <c r="C124" s="467"/>
      <c r="D124" s="467"/>
      <c r="E124" s="467"/>
      <c r="F124" s="469"/>
    </row>
    <row r="125" spans="1:6" ht="17.100000000000001" customHeight="1" x14ac:dyDescent="0.25">
      <c r="A125" s="443" t="s">
        <v>390</v>
      </c>
      <c r="B125" s="463"/>
      <c r="C125" s="467"/>
      <c r="D125" s="467"/>
      <c r="E125" s="467"/>
      <c r="F125" s="469"/>
    </row>
    <row r="126" spans="1:6" ht="17.100000000000001" customHeight="1" x14ac:dyDescent="0.25">
      <c r="A126" s="443" t="s">
        <v>391</v>
      </c>
      <c r="B126" s="463"/>
      <c r="C126" s="467"/>
      <c r="D126" s="467"/>
      <c r="E126" s="467"/>
      <c r="F126" s="469"/>
    </row>
    <row r="127" spans="1:6" ht="17.100000000000001" customHeight="1" x14ac:dyDescent="0.25">
      <c r="A127" s="443" t="s">
        <v>392</v>
      </c>
      <c r="B127" s="463"/>
      <c r="C127" s="467"/>
      <c r="D127" s="467"/>
      <c r="E127" s="467"/>
      <c r="F127" s="469"/>
    </row>
    <row r="128" spans="1:6" ht="17.100000000000001" customHeight="1" x14ac:dyDescent="0.25">
      <c r="A128" s="443" t="s">
        <v>1605</v>
      </c>
      <c r="B128" s="463"/>
      <c r="C128" s="467"/>
      <c r="D128" s="467"/>
      <c r="E128" s="467"/>
      <c r="F128" s="469"/>
    </row>
    <row r="129" spans="1:6" ht="17.100000000000001" customHeight="1" x14ac:dyDescent="0.25">
      <c r="A129" s="443" t="s">
        <v>1606</v>
      </c>
      <c r="B129" s="463"/>
      <c r="C129" s="467"/>
      <c r="D129" s="467"/>
      <c r="E129" s="467"/>
      <c r="F129" s="469"/>
    </row>
    <row r="130" spans="1:6" ht="17.100000000000001" customHeight="1" x14ac:dyDescent="0.25">
      <c r="A130" s="443" t="s">
        <v>1607</v>
      </c>
      <c r="B130" s="463"/>
      <c r="C130" s="467"/>
      <c r="D130" s="467"/>
      <c r="E130" s="467"/>
      <c r="F130" s="469"/>
    </row>
    <row r="131" spans="1:6" ht="17.100000000000001" customHeight="1" x14ac:dyDescent="0.25">
      <c r="A131" s="443" t="s">
        <v>1608</v>
      </c>
      <c r="B131" s="463"/>
      <c r="C131" s="467"/>
      <c r="D131" s="467"/>
      <c r="E131" s="467"/>
      <c r="F131" s="469"/>
    </row>
    <row r="132" spans="1:6" ht="17.100000000000001" customHeight="1" x14ac:dyDescent="0.25">
      <c r="A132" s="443" t="s">
        <v>1609</v>
      </c>
      <c r="B132" s="463"/>
      <c r="C132" s="467"/>
      <c r="D132" s="467"/>
      <c r="E132" s="467"/>
      <c r="F132" s="469"/>
    </row>
    <row r="133" spans="1:6" ht="21.75" customHeight="1" x14ac:dyDescent="0.25">
      <c r="A133" s="2">
        <v>13</v>
      </c>
      <c r="B133" s="538" t="s">
        <v>2479</v>
      </c>
      <c r="C133" s="539"/>
      <c r="D133" s="539"/>
      <c r="E133" s="539"/>
      <c r="F133" s="540"/>
    </row>
    <row r="134" spans="1:6" ht="29.25" customHeight="1" x14ac:dyDescent="0.25">
      <c r="A134" s="440" t="s">
        <v>173</v>
      </c>
      <c r="B134" s="441" t="s">
        <v>131</v>
      </c>
      <c r="C134" s="441" t="s">
        <v>329</v>
      </c>
      <c r="D134" s="441" t="s">
        <v>328</v>
      </c>
      <c r="E134" s="441" t="s">
        <v>330</v>
      </c>
      <c r="F134" s="448" t="s">
        <v>331</v>
      </c>
    </row>
    <row r="135" spans="1:6" ht="15" customHeight="1" x14ac:dyDescent="0.25">
      <c r="A135" s="443" t="s">
        <v>393</v>
      </c>
      <c r="B135" s="463"/>
      <c r="C135" s="467"/>
      <c r="D135" s="467"/>
      <c r="E135" s="467"/>
      <c r="F135" s="469"/>
    </row>
    <row r="136" spans="1:6" ht="15" customHeight="1" x14ac:dyDescent="0.25">
      <c r="A136" s="443" t="s">
        <v>394</v>
      </c>
      <c r="B136" s="463"/>
      <c r="C136" s="467"/>
      <c r="D136" s="467"/>
      <c r="E136" s="467"/>
      <c r="F136" s="469"/>
    </row>
    <row r="137" spans="1:6" ht="15" customHeight="1" x14ac:dyDescent="0.25">
      <c r="A137" s="443" t="s">
        <v>395</v>
      </c>
      <c r="B137" s="463"/>
      <c r="C137" s="467"/>
      <c r="D137" s="467"/>
      <c r="E137" s="467"/>
      <c r="F137" s="469"/>
    </row>
    <row r="138" spans="1:6" ht="15" customHeight="1" x14ac:dyDescent="0.25">
      <c r="A138" s="443" t="s">
        <v>396</v>
      </c>
      <c r="B138" s="463"/>
      <c r="C138" s="467"/>
      <c r="D138" s="467"/>
      <c r="E138" s="467"/>
      <c r="F138" s="469"/>
    </row>
    <row r="139" spans="1:6" ht="15" customHeight="1" x14ac:dyDescent="0.25">
      <c r="A139" s="443" t="s">
        <v>397</v>
      </c>
      <c r="B139" s="463"/>
      <c r="C139" s="467"/>
      <c r="D139" s="467"/>
      <c r="E139" s="467"/>
      <c r="F139" s="469"/>
    </row>
    <row r="140" spans="1:6" ht="15" customHeight="1" x14ac:dyDescent="0.25">
      <c r="A140" s="443" t="s">
        <v>398</v>
      </c>
      <c r="B140" s="463"/>
      <c r="C140" s="467"/>
      <c r="D140" s="467"/>
      <c r="E140" s="467"/>
      <c r="F140" s="469"/>
    </row>
    <row r="141" spans="1:6" ht="15" customHeight="1" x14ac:dyDescent="0.25">
      <c r="A141" s="443" t="s">
        <v>399</v>
      </c>
      <c r="B141" s="463"/>
      <c r="C141" s="467"/>
      <c r="D141" s="467"/>
      <c r="E141" s="467"/>
      <c r="F141" s="469"/>
    </row>
    <row r="142" spans="1:6" ht="15" customHeight="1" x14ac:dyDescent="0.25">
      <c r="A142" s="443" t="s">
        <v>400</v>
      </c>
      <c r="B142" s="463"/>
      <c r="C142" s="467"/>
      <c r="D142" s="467"/>
      <c r="E142" s="467"/>
      <c r="F142" s="469"/>
    </row>
    <row r="143" spans="1:6" ht="15" customHeight="1" x14ac:dyDescent="0.25">
      <c r="A143" s="443" t="s">
        <v>401</v>
      </c>
      <c r="B143" s="463"/>
      <c r="C143" s="467"/>
      <c r="D143" s="467"/>
      <c r="E143" s="467"/>
      <c r="F143" s="469"/>
    </row>
    <row r="144" spans="1:6" ht="15" customHeight="1" x14ac:dyDescent="0.25">
      <c r="A144" s="443" t="s">
        <v>402</v>
      </c>
      <c r="B144" s="463"/>
      <c r="C144" s="467"/>
      <c r="D144" s="467"/>
      <c r="E144" s="467"/>
      <c r="F144" s="469"/>
    </row>
    <row r="145" spans="1:6" ht="15" customHeight="1" x14ac:dyDescent="0.25">
      <c r="A145" s="443" t="s">
        <v>1610</v>
      </c>
      <c r="B145" s="463"/>
      <c r="C145" s="467"/>
      <c r="D145" s="467"/>
      <c r="E145" s="467"/>
      <c r="F145" s="469"/>
    </row>
    <row r="146" spans="1:6" ht="15" customHeight="1" x14ac:dyDescent="0.25">
      <c r="A146" s="443" t="s">
        <v>1611</v>
      </c>
      <c r="B146" s="463"/>
      <c r="C146" s="467"/>
      <c r="D146" s="467"/>
      <c r="E146" s="467"/>
      <c r="F146" s="469"/>
    </row>
    <row r="147" spans="1:6" ht="15" customHeight="1" x14ac:dyDescent="0.25">
      <c r="A147" s="443" t="s">
        <v>1612</v>
      </c>
      <c r="B147" s="463"/>
      <c r="C147" s="467"/>
      <c r="D147" s="467"/>
      <c r="E147" s="467"/>
      <c r="F147" s="469"/>
    </row>
    <row r="148" spans="1:6" ht="15" customHeight="1" x14ac:dyDescent="0.25">
      <c r="A148" s="443" t="s">
        <v>1613</v>
      </c>
      <c r="B148" s="463"/>
      <c r="C148" s="467"/>
      <c r="D148" s="467"/>
      <c r="E148" s="467"/>
      <c r="F148" s="469"/>
    </row>
    <row r="149" spans="1:6" ht="15" customHeight="1" x14ac:dyDescent="0.25">
      <c r="A149" s="443" t="s">
        <v>1614</v>
      </c>
      <c r="B149" s="463"/>
      <c r="C149" s="467"/>
      <c r="D149" s="467"/>
      <c r="E149" s="467"/>
      <c r="F149" s="469"/>
    </row>
    <row r="150" spans="1:6" ht="15" customHeight="1" x14ac:dyDescent="0.25">
      <c r="A150" s="443" t="s">
        <v>1615</v>
      </c>
      <c r="B150" s="463"/>
      <c r="C150" s="467"/>
      <c r="D150" s="467"/>
      <c r="E150" s="467"/>
      <c r="F150" s="469"/>
    </row>
    <row r="151" spans="1:6" ht="15" customHeight="1" x14ac:dyDescent="0.25">
      <c r="A151" s="443" t="s">
        <v>1616</v>
      </c>
      <c r="B151" s="463"/>
      <c r="C151" s="467"/>
      <c r="D151" s="467"/>
      <c r="E151" s="467"/>
      <c r="F151" s="469"/>
    </row>
    <row r="152" spans="1:6" ht="15" customHeight="1" x14ac:dyDescent="0.25">
      <c r="A152" s="443" t="s">
        <v>1617</v>
      </c>
      <c r="B152" s="463"/>
      <c r="C152" s="467"/>
      <c r="D152" s="467"/>
      <c r="E152" s="467"/>
      <c r="F152" s="469"/>
    </row>
    <row r="153" spans="1:6" s="449" customFormat="1" ht="15" customHeight="1" x14ac:dyDescent="0.25">
      <c r="A153" s="443" t="s">
        <v>1618</v>
      </c>
      <c r="B153" s="463"/>
      <c r="C153" s="464"/>
      <c r="D153" s="464"/>
      <c r="E153" s="467"/>
      <c r="F153" s="469"/>
    </row>
    <row r="154" spans="1:6" s="449" customFormat="1" ht="15" customHeight="1" x14ac:dyDescent="0.25">
      <c r="A154" s="443" t="s">
        <v>1619</v>
      </c>
      <c r="B154" s="463"/>
      <c r="C154" s="467"/>
      <c r="D154" s="467"/>
      <c r="E154" s="467"/>
      <c r="F154" s="469"/>
    </row>
    <row r="155" spans="1:6" s="26" customFormat="1" ht="20.25" customHeight="1" x14ac:dyDescent="0.25">
      <c r="A155" s="39">
        <v>14</v>
      </c>
      <c r="B155" s="564" t="s">
        <v>2280</v>
      </c>
      <c r="C155" s="565"/>
      <c r="D155" s="565"/>
      <c r="E155" s="565"/>
      <c r="F155" s="566"/>
    </row>
    <row r="156" spans="1:6" s="26" customFormat="1" ht="20.25" customHeight="1" x14ac:dyDescent="0.25">
      <c r="A156" s="440" t="s">
        <v>15</v>
      </c>
      <c r="B156" s="535" t="s">
        <v>217</v>
      </c>
      <c r="C156" s="536"/>
      <c r="D156" s="537"/>
      <c r="E156" s="574" t="s">
        <v>144</v>
      </c>
      <c r="F156" s="575"/>
    </row>
    <row r="157" spans="1:6" s="26" customFormat="1" ht="15" customHeight="1" x14ac:dyDescent="0.25">
      <c r="A157" s="239" t="s">
        <v>403</v>
      </c>
      <c r="B157" s="571"/>
      <c r="C157" s="572"/>
      <c r="D157" s="573"/>
      <c r="E157" s="559"/>
      <c r="F157" s="560"/>
    </row>
    <row r="158" spans="1:6" ht="15" customHeight="1" x14ac:dyDescent="0.25">
      <c r="A158" s="239" t="s">
        <v>404</v>
      </c>
      <c r="B158" s="571"/>
      <c r="C158" s="572"/>
      <c r="D158" s="573"/>
      <c r="E158" s="559"/>
      <c r="F158" s="560"/>
    </row>
    <row r="159" spans="1:6" ht="15" customHeight="1" x14ac:dyDescent="0.25">
      <c r="A159" s="239" t="s">
        <v>1620</v>
      </c>
      <c r="B159" s="571"/>
      <c r="C159" s="572"/>
      <c r="D159" s="573"/>
      <c r="E159" s="559"/>
      <c r="F159" s="560"/>
    </row>
    <row r="160" spans="1:6" ht="15" customHeight="1" x14ac:dyDescent="0.25">
      <c r="A160" s="239" t="s">
        <v>1621</v>
      </c>
      <c r="B160" s="571"/>
      <c r="C160" s="572"/>
      <c r="D160" s="573"/>
      <c r="E160" s="559"/>
      <c r="F160" s="560"/>
    </row>
    <row r="161" spans="1:8" ht="15" customHeight="1" x14ac:dyDescent="0.25">
      <c r="A161" s="239" t="s">
        <v>1622</v>
      </c>
      <c r="B161" s="571"/>
      <c r="C161" s="572"/>
      <c r="D161" s="573"/>
      <c r="E161" s="559"/>
      <c r="F161" s="560"/>
    </row>
    <row r="162" spans="1:8" ht="15" customHeight="1" x14ac:dyDescent="0.25">
      <c r="A162" s="239" t="s">
        <v>1623</v>
      </c>
      <c r="B162" s="543"/>
      <c r="C162" s="544"/>
      <c r="D162" s="578"/>
      <c r="E162" s="559"/>
      <c r="F162" s="560"/>
    </row>
    <row r="163" spans="1:8" ht="15" customHeight="1" x14ac:dyDescent="0.25">
      <c r="A163" s="239" t="s">
        <v>1624</v>
      </c>
      <c r="B163" s="571"/>
      <c r="C163" s="572"/>
      <c r="D163" s="573"/>
      <c r="E163" s="559"/>
      <c r="F163" s="560"/>
    </row>
    <row r="164" spans="1:8" ht="15" customHeight="1" x14ac:dyDescent="0.25">
      <c r="A164" s="239" t="s">
        <v>1625</v>
      </c>
      <c r="B164" s="571"/>
      <c r="C164" s="572"/>
      <c r="D164" s="573"/>
      <c r="E164" s="470"/>
      <c r="F164" s="471"/>
    </row>
    <row r="165" spans="1:8" s="21" customFormat="1" ht="15" customHeight="1" x14ac:dyDescent="0.25">
      <c r="A165" s="239" t="s">
        <v>1626</v>
      </c>
      <c r="B165" s="571"/>
      <c r="C165" s="572"/>
      <c r="D165" s="573"/>
      <c r="E165" s="470"/>
      <c r="F165" s="471"/>
    </row>
    <row r="166" spans="1:8" ht="15" customHeight="1" x14ac:dyDescent="0.25">
      <c r="A166" s="239" t="s">
        <v>1627</v>
      </c>
      <c r="B166" s="571"/>
      <c r="C166" s="572"/>
      <c r="D166" s="573"/>
      <c r="E166" s="559"/>
      <c r="F166" s="560"/>
    </row>
    <row r="167" spans="1:8" ht="24" customHeight="1" x14ac:dyDescent="0.25">
      <c r="A167" s="2">
        <v>15</v>
      </c>
      <c r="B167" s="561" t="s">
        <v>126</v>
      </c>
      <c r="C167" s="562"/>
      <c r="D167" s="562"/>
      <c r="E167" s="562"/>
      <c r="F167" s="563"/>
    </row>
    <row r="168" spans="1:8" ht="30.75" customHeight="1" thickBot="1" x14ac:dyDescent="0.3">
      <c r="A168" s="553"/>
      <c r="B168" s="554"/>
      <c r="C168" s="554"/>
      <c r="D168" s="554"/>
      <c r="E168" s="554"/>
      <c r="F168" s="555"/>
      <c r="G168" s="450"/>
      <c r="H168" s="450"/>
    </row>
    <row r="169" spans="1:8" ht="7.5" customHeight="1" thickBot="1" x14ac:dyDescent="0.3">
      <c r="A169" s="451"/>
      <c r="B169" s="172"/>
      <c r="F169" s="452"/>
      <c r="G169" s="450"/>
      <c r="H169" s="450"/>
    </row>
    <row r="170" spans="1:8" ht="22.5" customHeight="1" x14ac:dyDescent="0.25">
      <c r="A170" s="525" t="s">
        <v>2346</v>
      </c>
      <c r="B170" s="526"/>
      <c r="C170" s="526"/>
      <c r="D170" s="526"/>
      <c r="E170" s="526"/>
      <c r="F170" s="527"/>
      <c r="G170" s="450"/>
      <c r="H170" s="450"/>
    </row>
    <row r="171" spans="1:8" ht="24" customHeight="1" x14ac:dyDescent="0.25">
      <c r="A171" s="453">
        <v>1</v>
      </c>
      <c r="B171" s="528" t="s">
        <v>2353</v>
      </c>
      <c r="C171" s="528"/>
      <c r="D171" s="528"/>
      <c r="E171" s="528"/>
      <c r="F171" s="529"/>
      <c r="G171" s="450"/>
      <c r="H171" s="450"/>
    </row>
    <row r="172" spans="1:8" ht="29.25" customHeight="1" x14ac:dyDescent="0.25">
      <c r="A172" s="453">
        <v>2</v>
      </c>
      <c r="B172" s="528" t="s">
        <v>2349</v>
      </c>
      <c r="C172" s="528"/>
      <c r="D172" s="528"/>
      <c r="E172" s="528"/>
      <c r="F172" s="529"/>
      <c r="G172" s="450"/>
      <c r="H172" s="450"/>
    </row>
    <row r="173" spans="1:8" ht="22.5" customHeight="1" x14ac:dyDescent="0.25">
      <c r="A173" s="453">
        <v>3</v>
      </c>
      <c r="B173" s="528" t="s">
        <v>2345</v>
      </c>
      <c r="C173" s="528"/>
      <c r="D173" s="528"/>
      <c r="E173" s="528"/>
      <c r="F173" s="529"/>
      <c r="G173" s="450"/>
      <c r="H173" s="450"/>
    </row>
    <row r="174" spans="1:8" ht="27" customHeight="1" x14ac:dyDescent="0.25">
      <c r="A174" s="453">
        <v>4</v>
      </c>
      <c r="B174" s="528" t="s">
        <v>2347</v>
      </c>
      <c r="C174" s="528"/>
      <c r="D174" s="528"/>
      <c r="E174" s="528"/>
      <c r="F174" s="529"/>
      <c r="G174" s="450"/>
      <c r="H174" s="450"/>
    </row>
    <row r="175" spans="1:8" ht="33" customHeight="1" thickBot="1" x14ac:dyDescent="0.3">
      <c r="A175" s="454">
        <v>5</v>
      </c>
      <c r="B175" s="530" t="s">
        <v>2348</v>
      </c>
      <c r="C175" s="530"/>
      <c r="D175" s="530"/>
      <c r="E175" s="530"/>
      <c r="F175" s="531"/>
      <c r="G175" s="450"/>
      <c r="H175" s="450"/>
    </row>
    <row r="176" spans="1:8" ht="9.75" customHeight="1" thickBot="1" x14ac:dyDescent="0.3">
      <c r="A176" s="451"/>
      <c r="B176" s="172"/>
      <c r="C176" s="172"/>
      <c r="D176" s="172"/>
      <c r="E176" s="172"/>
      <c r="F176" s="455"/>
      <c r="G176" s="450"/>
      <c r="H176" s="450"/>
    </row>
    <row r="177" spans="1:8" ht="24.75" customHeight="1" x14ac:dyDescent="0.25">
      <c r="A177" s="525" t="s">
        <v>2350</v>
      </c>
      <c r="B177" s="526"/>
      <c r="C177" s="526"/>
      <c r="D177" s="526"/>
      <c r="E177" s="526"/>
      <c r="F177" s="527"/>
      <c r="G177" s="450"/>
      <c r="H177" s="450"/>
    </row>
    <row r="178" spans="1:8" ht="48" customHeight="1" thickBot="1" x14ac:dyDescent="0.3">
      <c r="A178" s="532" t="s">
        <v>2351</v>
      </c>
      <c r="B178" s="530"/>
      <c r="C178" s="530"/>
      <c r="D178" s="530"/>
      <c r="E178" s="533" t="s">
        <v>2352</v>
      </c>
      <c r="F178" s="534"/>
      <c r="G178" s="450"/>
      <c r="H178" s="450"/>
    </row>
    <row r="179" spans="1:8" ht="4.5" customHeight="1" thickBot="1" x14ac:dyDescent="0.3">
      <c r="A179" s="451"/>
      <c r="B179" s="172"/>
      <c r="F179" s="452"/>
      <c r="G179" s="450"/>
      <c r="H179" s="450"/>
    </row>
    <row r="180" spans="1:8" ht="91.5" customHeight="1" x14ac:dyDescent="0.25">
      <c r="A180" s="548" t="s">
        <v>2344</v>
      </c>
      <c r="B180" s="549"/>
      <c r="C180" s="549"/>
      <c r="D180" s="549"/>
      <c r="E180" s="549"/>
      <c r="F180" s="550"/>
      <c r="G180" s="450"/>
      <c r="H180" s="450"/>
    </row>
    <row r="181" spans="1:8" ht="12.75" customHeight="1" thickBot="1" x14ac:dyDescent="0.3">
      <c r="A181" s="556" t="s">
        <v>413</v>
      </c>
      <c r="B181" s="557"/>
      <c r="C181" s="557"/>
      <c r="D181" s="557"/>
      <c r="E181" s="557"/>
      <c r="F181" s="558"/>
    </row>
    <row r="182" spans="1:8" ht="9.75" customHeight="1" x14ac:dyDescent="0.25">
      <c r="A182" s="421"/>
      <c r="B182" s="421"/>
      <c r="C182" s="421"/>
      <c r="D182" s="421"/>
      <c r="E182" s="421"/>
      <c r="F182" s="421"/>
    </row>
    <row r="183" spans="1:8" x14ac:dyDescent="0.25">
      <c r="A183" s="552" t="s">
        <v>42</v>
      </c>
      <c r="B183" s="552"/>
      <c r="C183" s="551"/>
      <c r="D183" s="551"/>
    </row>
    <row r="185" spans="1:8" x14ac:dyDescent="0.25">
      <c r="B185" s="23">
        <f>C31</f>
        <v>0</v>
      </c>
      <c r="C185" s="456"/>
      <c r="E185" s="524">
        <f>C25</f>
        <v>0</v>
      </c>
      <c r="F185" s="524"/>
    </row>
    <row r="186" spans="1:8" ht="33" customHeight="1" x14ac:dyDescent="0.25">
      <c r="D186" s="23" t="s">
        <v>12</v>
      </c>
    </row>
    <row r="187" spans="1:8" ht="15.75" customHeight="1" x14ac:dyDescent="0.25">
      <c r="B187" s="457"/>
      <c r="D187" s="22"/>
      <c r="E187" s="551"/>
      <c r="F187" s="551"/>
    </row>
    <row r="188" spans="1:8" x14ac:dyDescent="0.25">
      <c r="B188" s="173" t="s">
        <v>2557</v>
      </c>
      <c r="D188" s="42"/>
      <c r="E188" s="547" t="s">
        <v>129</v>
      </c>
      <c r="F188" s="547"/>
    </row>
  </sheetData>
  <sheetProtection algorithmName="SHA-512" hashValue="VL7OxR+dUuMK94Tdh/8QeZgWQQw97df4W0avNHVsq4CfEhSA32UKvUV8iggOWD+v0xeO0715KIImsAIDThTV/Q==" saltValue="snNntNnHyozlVd+YCXXD+w==" spinCount="100000" sheet="1" objects="1" scenarios="1" selectLockedCells="1"/>
  <mergeCells count="144">
    <mergeCell ref="C104:D104"/>
    <mergeCell ref="C105:D105"/>
    <mergeCell ref="A98:F98"/>
    <mergeCell ref="E55:F55"/>
    <mergeCell ref="C53:D53"/>
    <mergeCell ref="C54:D54"/>
    <mergeCell ref="B164:D164"/>
    <mergeCell ref="B165:D165"/>
    <mergeCell ref="B1:C1"/>
    <mergeCell ref="B2:C2"/>
    <mergeCell ref="C88:D88"/>
    <mergeCell ref="C89:D89"/>
    <mergeCell ref="C82:D82"/>
    <mergeCell ref="C84:D84"/>
    <mergeCell ref="B81:F81"/>
    <mergeCell ref="C83:D83"/>
    <mergeCell ref="C85:D85"/>
    <mergeCell ref="D73:E73"/>
    <mergeCell ref="D74:E74"/>
    <mergeCell ref="E60:F60"/>
    <mergeCell ref="B37:F37"/>
    <mergeCell ref="C24:F24"/>
    <mergeCell ref="C23:F23"/>
    <mergeCell ref="E19:F19"/>
    <mergeCell ref="C64:D64"/>
    <mergeCell ref="E64:F64"/>
    <mergeCell ref="C103:D103"/>
    <mergeCell ref="C101:D101"/>
    <mergeCell ref="C102:D102"/>
    <mergeCell ref="A65:F65"/>
    <mergeCell ref="D67:E67"/>
    <mergeCell ref="D68:E68"/>
    <mergeCell ref="D69:E69"/>
    <mergeCell ref="D75:E75"/>
    <mergeCell ref="D76:E76"/>
    <mergeCell ref="D77:E77"/>
    <mergeCell ref="C94:D94"/>
    <mergeCell ref="C95:D95"/>
    <mergeCell ref="C96:D96"/>
    <mergeCell ref="C91:D91"/>
    <mergeCell ref="B99:F99"/>
    <mergeCell ref="C86:D86"/>
    <mergeCell ref="C87:D87"/>
    <mergeCell ref="C90:D90"/>
    <mergeCell ref="C92:D92"/>
    <mergeCell ref="C97:D97"/>
    <mergeCell ref="C93:D93"/>
    <mergeCell ref="B106:F106"/>
    <mergeCell ref="C100:D100"/>
    <mergeCell ref="A49:F49"/>
    <mergeCell ref="C55:D55"/>
    <mergeCell ref="C63:D63"/>
    <mergeCell ref="C61:D61"/>
    <mergeCell ref="E61:F61"/>
    <mergeCell ref="C62:D62"/>
    <mergeCell ref="E62:F62"/>
    <mergeCell ref="E63:F63"/>
    <mergeCell ref="B58:F58"/>
    <mergeCell ref="C59:D59"/>
    <mergeCell ref="E59:F59"/>
    <mergeCell ref="C60:D60"/>
    <mergeCell ref="C56:D56"/>
    <mergeCell ref="E51:F51"/>
    <mergeCell ref="E53:F53"/>
    <mergeCell ref="E52:F52"/>
    <mergeCell ref="E54:F54"/>
    <mergeCell ref="E56:F56"/>
    <mergeCell ref="C52:D52"/>
    <mergeCell ref="C51:D51"/>
    <mergeCell ref="D70:E70"/>
    <mergeCell ref="A57:F57"/>
    <mergeCell ref="A4:F4"/>
    <mergeCell ref="B13:F13"/>
    <mergeCell ref="C20:F20"/>
    <mergeCell ref="C21:F21"/>
    <mergeCell ref="C22:F22"/>
    <mergeCell ref="E17:F17"/>
    <mergeCell ref="E18:F18"/>
    <mergeCell ref="E16:F16"/>
    <mergeCell ref="C14:F14"/>
    <mergeCell ref="C15:F15"/>
    <mergeCell ref="A7:C7"/>
    <mergeCell ref="A8:C8"/>
    <mergeCell ref="A9:C9"/>
    <mergeCell ref="A5:F5"/>
    <mergeCell ref="A10:D10"/>
    <mergeCell ref="E156:F156"/>
    <mergeCell ref="B163:D163"/>
    <mergeCell ref="E163:F163"/>
    <mergeCell ref="C28:F28"/>
    <mergeCell ref="C29:F29"/>
    <mergeCell ref="C31:F31"/>
    <mergeCell ref="E159:F159"/>
    <mergeCell ref="E158:F158"/>
    <mergeCell ref="E157:F157"/>
    <mergeCell ref="B33:C33"/>
    <mergeCell ref="B34:C34"/>
    <mergeCell ref="B35:C35"/>
    <mergeCell ref="B36:C36"/>
    <mergeCell ref="B162:D162"/>
    <mergeCell ref="E162:F162"/>
    <mergeCell ref="E161:F161"/>
    <mergeCell ref="B161:D161"/>
    <mergeCell ref="E160:F160"/>
    <mergeCell ref="D71:E71"/>
    <mergeCell ref="D72:E72"/>
    <mergeCell ref="A78:F78"/>
    <mergeCell ref="A79:F79"/>
    <mergeCell ref="A80:F80"/>
    <mergeCell ref="B133:F133"/>
    <mergeCell ref="B156:D156"/>
    <mergeCell ref="B32:F32"/>
    <mergeCell ref="B50:F50"/>
    <mergeCell ref="C30:F30"/>
    <mergeCell ref="A11:F11"/>
    <mergeCell ref="E188:F188"/>
    <mergeCell ref="A180:F180"/>
    <mergeCell ref="E187:F187"/>
    <mergeCell ref="A183:B183"/>
    <mergeCell ref="A168:F168"/>
    <mergeCell ref="C183:D183"/>
    <mergeCell ref="A181:F181"/>
    <mergeCell ref="E166:F166"/>
    <mergeCell ref="B167:F167"/>
    <mergeCell ref="B155:F155"/>
    <mergeCell ref="C25:F25"/>
    <mergeCell ref="A26:F26"/>
    <mergeCell ref="B66:F66"/>
    <mergeCell ref="B27:F27"/>
    <mergeCell ref="B157:D157"/>
    <mergeCell ref="B158:D158"/>
    <mergeCell ref="B159:D159"/>
    <mergeCell ref="B160:D160"/>
    <mergeCell ref="B166:D166"/>
    <mergeCell ref="E185:F185"/>
    <mergeCell ref="A170:F170"/>
    <mergeCell ref="B171:F171"/>
    <mergeCell ref="B172:F172"/>
    <mergeCell ref="B175:F175"/>
    <mergeCell ref="B174:F174"/>
    <mergeCell ref="B173:F173"/>
    <mergeCell ref="A177:F177"/>
    <mergeCell ref="A178:D178"/>
    <mergeCell ref="E178:F178"/>
  </mergeCells>
  <phoneticPr fontId="51" type="noConversion"/>
  <dataValidations count="13">
    <dataValidation type="textLength" operator="equal" allowBlank="1" showInputMessage="1" showErrorMessage="1" promptTitle="NAPOMENA:" prompt="7 - znakova" sqref="E17:F17" xr:uid="{00000000-0002-0000-0000-000000000000}">
      <formula1>7</formula1>
    </dataValidation>
    <dataValidation type="textLength" operator="equal" allowBlank="1" showInputMessage="1" showErrorMessage="1" promptTitle="NAPOMENA:" prompt="11 - znakova" sqref="C17" xr:uid="{00000000-0002-0000-0000-000001000000}">
      <formula1>11</formula1>
    </dataValidation>
    <dataValidation type="textLength" operator="equal" allowBlank="1" showInputMessage="1" showErrorMessage="1" promptTitle="NAPOMENA:" prompt="8 - znakova" sqref="C18" xr:uid="{00000000-0002-0000-0000-000002000000}">
      <formula1>8</formula1>
    </dataValidation>
    <dataValidation type="textLength" operator="equal" allowBlank="1" showInputMessage="1" showErrorMessage="1" promptTitle="NAPOMENA:" prompt="5 - znakova" sqref="C16" xr:uid="{00000000-0002-0000-0000-000003000000}">
      <formula1>5</formula1>
    </dataValidation>
    <dataValidation allowBlank="1" showInputMessage="1" showErrorMessage="1" promptTitle="NAPOMENA:" prompt="Službena e-mail adresa sportskog kluba koja će se koristiti za daljnju komunikaciju" sqref="C22:F22" xr:uid="{00000000-0002-0000-0000-000004000000}"/>
    <dataValidation allowBlank="1" showInputMessage="1" showErrorMessage="1" promptTitle="NAPOMENA:" prompt="Ukoliko je primjenjivo" sqref="C23:F23" xr:uid="{00000000-0002-0000-0000-000005000000}"/>
    <dataValidation allowBlank="1" showInputMessage="1" showErrorMessage="1" promptTitle="NAPOMENA:" prompt="Datum upisa u Registar udruga" sqref="E18:F18" xr:uid="{00000000-0002-0000-0000-000006000000}"/>
    <dataValidation allowBlank="1" showInputMessage="1" showErrorMessage="1" promptTitle="NAPOMENA:" prompt="Upisati stupanj (rang) natjecanja na nacionalnoj razini" sqref="E83:E97" xr:uid="{00000000-0002-0000-0000-000007000000}"/>
    <dataValidation allowBlank="1" showInputMessage="1" showErrorMessage="1" promptTitle="NAPOMENA:" prompt="Upisati stupanj (rang) natjecanja na međunarodnoj razini" sqref="E101:E105" xr:uid="{00000000-0002-0000-0000-000008000000}"/>
    <dataValidation operator="equal" allowBlank="1" showInputMessage="1" showErrorMessage="1" sqref="C19" xr:uid="{00000000-0002-0000-0000-000009000000}"/>
    <dataValidation allowBlank="1" showInputMessage="1" showErrorMessage="1" promptTitle="NAPOMENA:" prompt="Naziv natjecanja na kojemu je sportaš nastupio kao član reprezentacije" sqref="E52:F56" xr:uid="{00000000-0002-0000-0000-00000A000000}"/>
    <dataValidation allowBlank="1" showInputMessage="1" showErrorMessage="1" promptTitle="Koristiti padajući izbornik" prompt="Izabrati državni strukovni savez" sqref="C25:F25" xr:uid="{E2601D0F-5F92-4B85-9DE7-9CD08997B28D}"/>
    <dataValidation allowBlank="1" showErrorMessage="1" sqref="C68:C77" xr:uid="{1623FE0B-67DD-43EE-9130-89F0A99E0C39}"/>
  </dataValidations>
  <hyperlinks>
    <hyperlink ref="E178" r:id="rId1" xr:uid="{C04FA3F4-0D6A-4133-B20F-7F88286F1539}"/>
  </hyperlinks>
  <pageMargins left="0.31496062992125984" right="0.31496062992125984" top="0.35433070866141736" bottom="0.35433070866141736" header="0.11811023622047245" footer="0.11811023622047245"/>
  <pageSetup paperSize="9" scale="70" fitToHeight="0" orientation="portrait" r:id="rId2"/>
  <headerFooter>
    <oddFooter>&amp;R&amp;P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promptTitle="Koristiti padajući izbornik" prompt="Izabrati uzrasnu kategoriju prema nomenklaturi nacionalnog saveza" xr:uid="{00000000-0002-0000-0000-00000B000000}">
          <x14:formula1>
            <xm:f>'LEGENDA - OPIS'!$D$37:$D$47</xm:f>
          </x14:formula1>
          <xm:sqref>B101:B105 C52:D56 C60:D64 B83:B97</xm:sqref>
        </x14:dataValidation>
        <x14:dataValidation type="list" allowBlank="1" showInputMessage="1" showErrorMessage="1" promptTitle="Koristiti padajući izbornik" prompt="Izabrati naziv banke" xr:uid="{00000000-0002-0000-0000-00000C000000}">
          <x14:formula1>
            <xm:f>'LEGENDA - OPIS'!$D$2:$D$26</xm:f>
          </x14:formula1>
          <xm:sqref>C21:F21</xm:sqref>
        </x14:dataValidation>
        <x14:dataValidation type="list" allowBlank="1" showInputMessage="1" showErrorMessage="1" promptTitle="Koristit padajući izbornik" prompt="Sukladno Rješenju Hrvatskog olimpijskog odbora" xr:uid="{00000000-0002-0000-0000-00000D000000}">
          <x14:formula1>
            <xm:f>'LEGENDA - OPIS'!$D$29:$D$34</xm:f>
          </x14:formula1>
          <xm:sqref>E60:F64</xm:sqref>
        </x14:dataValidation>
        <x14:dataValidation type="list" allowBlank="1" showInputMessage="1" showErrorMessage="1" promptTitle="Koristiti padajući izbornik" prompt="Upisati radni status trenera u klubu" xr:uid="{00000000-0002-0000-0000-00000E000000}">
          <x14:formula1>
            <xm:f>'LEGENDA - OPIS'!$B$65:$B$67</xm:f>
          </x14:formula1>
          <xm:sqref>F68:F77</xm:sqref>
        </x14:dataValidation>
        <x14:dataValidation type="list" allowBlank="1" showInputMessage="1" showErrorMessage="1" promptTitle="Koristiti padajući izbornik" prompt="Izabrati naziv programa" xr:uid="{00000000-0002-0000-0000-00000F000000}">
          <x14:formula1>
            <xm:f>'LEGENDA - OPIS'!$B$46:$B$47</xm:f>
          </x14:formula1>
          <xm:sqref>C28:F28</xm:sqref>
        </x14:dataValidation>
        <x14:dataValidation type="list" allowBlank="1" showInputMessage="1" showErrorMessage="1" promptTitle="Koristiti padajući izbornik" prompt="Izabrati državni strukovni savez" xr:uid="{00000000-0002-0000-0000-000013000000}">
          <x14:formula1>
            <xm:f>'LEGENDA - OPIS'!$F$2:$F$93</xm:f>
          </x14:formula1>
          <xm:sqref>C24:F24</xm:sqref>
        </x14:dataValidation>
        <x14:dataValidation type="list" allowBlank="1" showInputMessage="1" showErrorMessage="1" promptTitle="Koristiti padajući izbornik" prompt="Izabrati uzrasnu kategoriju prema nomenklaturi nacionalnog saveza " xr:uid="{00000000-0002-0000-0000-000014000000}">
          <x14:formula1>
            <xm:f>'LEGENDA - OPIS'!$D$37:$D$47</xm:f>
          </x14:formula1>
          <xm:sqref>B39:B48</xm:sqref>
        </x14:dataValidation>
        <x14:dataValidation type="list" allowBlank="1" showInputMessage="1" showErrorMessage="1" promptTitle="Korisiti padajući izbornik" prompt="Upisati isključivo sportsku stručnu spremu sukladno Zakonu o sportu" xr:uid="{00000000-0002-0000-0000-000015000000}">
          <x14:formula1>
            <xm:f>'LEGENDA - OPIS'!$B$69:$B$75</xm:f>
          </x14:formula1>
          <xm:sqref>D68:E77</xm:sqref>
        </x14:dataValidation>
        <x14:dataValidation type="list" allowBlank="1" showInputMessage="1" showErrorMessage="1" promptTitle="Koristiti padajući izbornik" prompt="Izabrati vrstu natjecanja" xr:uid="{00000000-0002-0000-0000-000016000000}">
          <x14:formula1>
            <xm:f>'LEGENDA - OPIS'!$D$68:$D$69</xm:f>
          </x14:formula1>
          <xm:sqref>C108:C132</xm:sqref>
        </x14:dataValidation>
        <x14:dataValidation type="list" allowBlank="1" showInputMessage="1" showErrorMessage="1" promptTitle="Koristiti padajući izbornik" prompt="Izabrati vrstu natjecanja" xr:uid="{00000000-0002-0000-0000-000017000000}">
          <x14:formula1>
            <xm:f>'LEGENDA - OPIS'!$D$53:$D$66</xm:f>
          </x14:formula1>
          <xm:sqref>C135:C154</xm:sqref>
        </x14:dataValidation>
        <x14:dataValidation type="list" allowBlank="1" showInputMessage="1" showErrorMessage="1" promptTitle="Padajući izbornik" prompt="Izabrati teritorijalnu zastupljenost" xr:uid="{00000000-0002-0000-0000-000018000000}">
          <x14:formula1>
            <xm:f>'Legenda izvješće'!$A$21:$A$44</xm:f>
          </x14:formula1>
          <xm:sqref>C30:F30</xm:sqref>
        </x14:dataValidation>
        <x14:dataValidation type="list" allowBlank="1" showInputMessage="1" showErrorMessage="1" promptTitle="Padajući izbornik:" prompt="Izabrati vrstu natjecanja" xr:uid="{00000000-0002-0000-0000-000019000000}">
          <x14:formula1>
            <xm:f>'LEGENDA - OPIS'!$D$68:$D$69</xm:f>
          </x14:formula1>
          <xm:sqref>C83:D97</xm:sqref>
        </x14:dataValidation>
        <x14:dataValidation type="list" allowBlank="1" showInputMessage="1" showErrorMessage="1" xr:uid="{226BBC83-28CF-4414-8B14-D349625F5727}">
          <x14:formula1>
            <xm:f>'LEGENDA - OPIS'!$H$2:$H$17</xm:f>
          </x14:formula1>
          <xm:sqref>B157:D166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0"/>
  <sheetViews>
    <sheetView zoomScaleNormal="100" workbookViewId="0">
      <pane ySplit="3" topLeftCell="A4" activePane="bottomLeft" state="frozen"/>
      <selection pane="bottomLeft" activeCell="B8" sqref="B8"/>
    </sheetView>
  </sheetViews>
  <sheetFormatPr defaultRowHeight="15.75" x14ac:dyDescent="0.25"/>
  <cols>
    <col min="1" max="1" width="5.28515625" style="256" customWidth="1"/>
    <col min="2" max="2" width="39.7109375" style="14" customWidth="1"/>
    <col min="3" max="3" width="18.5703125" style="40" customWidth="1"/>
    <col min="4" max="4" width="30.28515625" style="40" customWidth="1"/>
    <col min="5" max="16384" width="9.140625" style="1"/>
  </cols>
  <sheetData>
    <row r="1" spans="1:4" ht="27" customHeight="1" x14ac:dyDescent="0.25">
      <c r="A1" s="600" t="s">
        <v>1630</v>
      </c>
      <c r="B1" s="600"/>
      <c r="C1" s="600"/>
      <c r="D1" s="600"/>
    </row>
    <row r="2" spans="1:4" ht="39" customHeight="1" x14ac:dyDescent="0.25">
      <c r="A2" s="601" t="s">
        <v>1629</v>
      </c>
      <c r="B2" s="601"/>
      <c r="C2" s="601"/>
      <c r="D2" s="601"/>
    </row>
    <row r="3" spans="1:4" x14ac:dyDescent="0.25">
      <c r="A3" s="254" t="s">
        <v>15</v>
      </c>
      <c r="B3" s="254" t="s">
        <v>326</v>
      </c>
      <c r="C3" s="254" t="s">
        <v>117</v>
      </c>
      <c r="D3" s="254" t="s">
        <v>327</v>
      </c>
    </row>
    <row r="4" spans="1:4" x14ac:dyDescent="0.25">
      <c r="A4" s="255">
        <v>1</v>
      </c>
      <c r="B4" s="473"/>
      <c r="C4" s="474"/>
      <c r="D4" s="474"/>
    </row>
    <row r="5" spans="1:4" x14ac:dyDescent="0.25">
      <c r="A5" s="255" t="str">
        <f>IF(B5&gt;0,MAX($A$4:A4)+1,"")</f>
        <v/>
      </c>
      <c r="B5" s="473"/>
      <c r="C5" s="474"/>
      <c r="D5" s="474"/>
    </row>
    <row r="6" spans="1:4" x14ac:dyDescent="0.25">
      <c r="A6" s="255" t="str">
        <f>IF(B6&gt;0,MAX($A$4:A5)+1,"")</f>
        <v/>
      </c>
      <c r="B6" s="473"/>
      <c r="C6" s="474"/>
      <c r="D6" s="474"/>
    </row>
    <row r="7" spans="1:4" x14ac:dyDescent="0.25">
      <c r="A7" s="255" t="str">
        <f>IF(B7&gt;0,MAX($A$4:A6)+1,"")</f>
        <v/>
      </c>
      <c r="B7" s="473"/>
      <c r="C7" s="474"/>
      <c r="D7" s="474"/>
    </row>
    <row r="8" spans="1:4" x14ac:dyDescent="0.25">
      <c r="A8" s="255" t="str">
        <f>IF(B8&gt;0,MAX($A$4:A7)+1,"")</f>
        <v/>
      </c>
      <c r="B8" s="473"/>
      <c r="C8" s="474"/>
      <c r="D8" s="474"/>
    </row>
    <row r="9" spans="1:4" x14ac:dyDescent="0.25">
      <c r="A9" s="255" t="str">
        <f>IF(B9&gt;0,MAX($A$4:A8)+1,"")</f>
        <v/>
      </c>
      <c r="B9" s="473"/>
      <c r="C9" s="474"/>
      <c r="D9" s="474"/>
    </row>
    <row r="10" spans="1:4" x14ac:dyDescent="0.25">
      <c r="A10" s="255" t="str">
        <f>IF(B10&gt;0,MAX($A$4:A9)+1,"")</f>
        <v/>
      </c>
      <c r="B10" s="473"/>
      <c r="C10" s="474"/>
      <c r="D10" s="474"/>
    </row>
    <row r="11" spans="1:4" x14ac:dyDescent="0.25">
      <c r="A11" s="255" t="str">
        <f>IF(B11&gt;0,MAX($A$4:A10)+1,"")</f>
        <v/>
      </c>
      <c r="B11" s="473"/>
      <c r="C11" s="474"/>
      <c r="D11" s="474"/>
    </row>
    <row r="12" spans="1:4" x14ac:dyDescent="0.25">
      <c r="A12" s="255" t="str">
        <f>IF(B12&gt;0,MAX($A$4:A11)+1,"")</f>
        <v/>
      </c>
      <c r="B12" s="473"/>
      <c r="C12" s="474"/>
      <c r="D12" s="474"/>
    </row>
    <row r="13" spans="1:4" x14ac:dyDescent="0.25">
      <c r="A13" s="255" t="str">
        <f>IF(B13&gt;0,MAX($A$4:A12)+1,"")</f>
        <v/>
      </c>
      <c r="B13" s="473"/>
      <c r="C13" s="474"/>
      <c r="D13" s="474"/>
    </row>
    <row r="14" spans="1:4" x14ac:dyDescent="0.25">
      <c r="A14" s="255" t="str">
        <f>IF(B14&gt;0,MAX($A$4:A13)+1,"")</f>
        <v/>
      </c>
      <c r="B14" s="473"/>
      <c r="C14" s="474"/>
      <c r="D14" s="474"/>
    </row>
    <row r="15" spans="1:4" x14ac:dyDescent="0.25">
      <c r="A15" s="255" t="str">
        <f>IF(B15&gt;0,MAX($A$4:A14)+1,"")</f>
        <v/>
      </c>
      <c r="B15" s="473"/>
      <c r="C15" s="474"/>
      <c r="D15" s="474"/>
    </row>
    <row r="16" spans="1:4" x14ac:dyDescent="0.25">
      <c r="A16" s="255" t="str">
        <f>IF(B16&gt;0,MAX($A$4:A15)+1,"")</f>
        <v/>
      </c>
      <c r="B16" s="473"/>
      <c r="C16" s="474"/>
      <c r="D16" s="474"/>
    </row>
    <row r="17" spans="1:4" x14ac:dyDescent="0.25">
      <c r="A17" s="255" t="str">
        <f>IF(B17&gt;0,MAX($A$4:A16)+1,"")</f>
        <v/>
      </c>
      <c r="B17" s="473"/>
      <c r="C17" s="474"/>
      <c r="D17" s="474"/>
    </row>
    <row r="18" spans="1:4" x14ac:dyDescent="0.25">
      <c r="A18" s="255" t="str">
        <f>IF(B18&gt;0,MAX($A$4:A17)+1,"")</f>
        <v/>
      </c>
      <c r="B18" s="473"/>
      <c r="C18" s="474"/>
      <c r="D18" s="474"/>
    </row>
    <row r="19" spans="1:4" x14ac:dyDescent="0.25">
      <c r="A19" s="255" t="str">
        <f>IF(B19&gt;0,MAX($A$4:A18)+1,"")</f>
        <v/>
      </c>
      <c r="B19" s="473"/>
      <c r="C19" s="474"/>
      <c r="D19" s="474"/>
    </row>
    <row r="20" spans="1:4" x14ac:dyDescent="0.25">
      <c r="A20" s="255" t="str">
        <f>IF(B20&gt;0,MAX($A$4:A19)+1,"")</f>
        <v/>
      </c>
      <c r="B20" s="473"/>
      <c r="C20" s="474"/>
      <c r="D20" s="474"/>
    </row>
    <row r="21" spans="1:4" x14ac:dyDescent="0.25">
      <c r="A21" s="255" t="str">
        <f>IF(B21&gt;0,MAX($A$4:A20)+1,"")</f>
        <v/>
      </c>
      <c r="B21" s="473"/>
      <c r="C21" s="474"/>
      <c r="D21" s="474"/>
    </row>
    <row r="22" spans="1:4" x14ac:dyDescent="0.25">
      <c r="A22" s="255" t="str">
        <f>IF(B22&gt;0,MAX($A$4:A21)+1,"")</f>
        <v/>
      </c>
      <c r="B22" s="473"/>
      <c r="C22" s="474"/>
      <c r="D22" s="474"/>
    </row>
    <row r="23" spans="1:4" x14ac:dyDescent="0.25">
      <c r="A23" s="255" t="str">
        <f>IF(B23&gt;0,MAX($A$4:A22)+1,"")</f>
        <v/>
      </c>
      <c r="B23" s="473"/>
      <c r="C23" s="474"/>
      <c r="D23" s="474"/>
    </row>
    <row r="24" spans="1:4" x14ac:dyDescent="0.25">
      <c r="A24" s="255" t="str">
        <f>IF(B24&gt;0,MAX($A$4:A23)+1,"")</f>
        <v/>
      </c>
      <c r="B24" s="473"/>
      <c r="C24" s="474"/>
      <c r="D24" s="474"/>
    </row>
    <row r="25" spans="1:4" x14ac:dyDescent="0.25">
      <c r="A25" s="255" t="str">
        <f>IF(B25&gt;0,MAX($A$4:A24)+1,"")</f>
        <v/>
      </c>
      <c r="B25" s="473"/>
      <c r="C25" s="474"/>
      <c r="D25" s="474"/>
    </row>
    <row r="26" spans="1:4" x14ac:dyDescent="0.25">
      <c r="A26" s="255" t="str">
        <f>IF(B26&gt;0,MAX($A$4:A25)+1,"")</f>
        <v/>
      </c>
      <c r="B26" s="473"/>
      <c r="C26" s="474"/>
      <c r="D26" s="474"/>
    </row>
    <row r="27" spans="1:4" x14ac:dyDescent="0.25">
      <c r="A27" s="255" t="str">
        <f>IF(B27&gt;0,MAX($A$4:A26)+1,"")</f>
        <v/>
      </c>
      <c r="B27" s="473"/>
      <c r="C27" s="474"/>
      <c r="D27" s="474"/>
    </row>
    <row r="28" spans="1:4" x14ac:dyDescent="0.25">
      <c r="A28" s="255" t="str">
        <f>IF(B28&gt;0,MAX($A$4:A27)+1,"")</f>
        <v/>
      </c>
      <c r="B28" s="473"/>
      <c r="C28" s="474"/>
      <c r="D28" s="474"/>
    </row>
    <row r="29" spans="1:4" x14ac:dyDescent="0.25">
      <c r="A29" s="255" t="str">
        <f>IF(B29&gt;0,MAX($A$4:A28)+1,"")</f>
        <v/>
      </c>
      <c r="B29" s="473"/>
      <c r="C29" s="474"/>
      <c r="D29" s="474"/>
    </row>
    <row r="30" spans="1:4" x14ac:dyDescent="0.25">
      <c r="A30" s="255" t="str">
        <f>IF(B30&gt;0,MAX($A$4:A29)+1,"")</f>
        <v/>
      </c>
      <c r="B30" s="473"/>
      <c r="C30" s="474"/>
      <c r="D30" s="474"/>
    </row>
    <row r="31" spans="1:4" x14ac:dyDescent="0.25">
      <c r="A31" s="255" t="str">
        <f>IF(B31&gt;0,MAX($A$4:A30)+1,"")</f>
        <v/>
      </c>
      <c r="B31" s="473"/>
      <c r="C31" s="474"/>
      <c r="D31" s="474"/>
    </row>
    <row r="32" spans="1:4" x14ac:dyDescent="0.25">
      <c r="A32" s="255" t="str">
        <f>IF(B32&gt;0,MAX($A$4:A31)+1,"")</f>
        <v/>
      </c>
      <c r="B32" s="473"/>
      <c r="C32" s="474"/>
      <c r="D32" s="474"/>
    </row>
    <row r="33" spans="1:4" x14ac:dyDescent="0.25">
      <c r="A33" s="255" t="str">
        <f>IF(B33&gt;0,MAX($A$4:A32)+1,"")</f>
        <v/>
      </c>
      <c r="B33" s="473"/>
      <c r="C33" s="474"/>
      <c r="D33" s="474"/>
    </row>
    <row r="34" spans="1:4" x14ac:dyDescent="0.25">
      <c r="A34" s="255" t="str">
        <f>IF(B34&gt;0,MAX($A$4:A33)+1,"")</f>
        <v/>
      </c>
      <c r="B34" s="473"/>
      <c r="C34" s="474"/>
      <c r="D34" s="474"/>
    </row>
    <row r="35" spans="1:4" x14ac:dyDescent="0.25">
      <c r="A35" s="255" t="str">
        <f>IF(B35&gt;0,MAX($A$4:A34)+1,"")</f>
        <v/>
      </c>
      <c r="B35" s="473"/>
      <c r="C35" s="474"/>
      <c r="D35" s="474"/>
    </row>
    <row r="36" spans="1:4" x14ac:dyDescent="0.25">
      <c r="A36" s="255" t="str">
        <f>IF(B36&gt;0,MAX($A$4:A35)+1,"")</f>
        <v/>
      </c>
      <c r="B36" s="473"/>
      <c r="C36" s="474"/>
      <c r="D36" s="474"/>
    </row>
    <row r="37" spans="1:4" x14ac:dyDescent="0.25">
      <c r="A37" s="255" t="str">
        <f>IF(B37&gt;0,MAX($A$4:A36)+1,"")</f>
        <v/>
      </c>
      <c r="B37" s="473"/>
      <c r="C37" s="474"/>
      <c r="D37" s="474"/>
    </row>
    <row r="38" spans="1:4" x14ac:dyDescent="0.25">
      <c r="A38" s="255" t="str">
        <f>IF(B38&gt;0,MAX($A$4:A37)+1,"")</f>
        <v/>
      </c>
      <c r="B38" s="473"/>
      <c r="C38" s="474"/>
      <c r="D38" s="474"/>
    </row>
    <row r="39" spans="1:4" x14ac:dyDescent="0.25">
      <c r="A39" s="255" t="str">
        <f>IF(B39&gt;0,MAX($A$4:A38)+1,"")</f>
        <v/>
      </c>
      <c r="B39" s="473"/>
      <c r="C39" s="474"/>
      <c r="D39" s="474"/>
    </row>
    <row r="40" spans="1:4" x14ac:dyDescent="0.25">
      <c r="A40" s="255" t="str">
        <f>IF(B40&gt;0,MAX($A$4:A39)+1,"")</f>
        <v/>
      </c>
      <c r="B40" s="473"/>
      <c r="C40" s="474"/>
      <c r="D40" s="474"/>
    </row>
    <row r="41" spans="1:4" x14ac:dyDescent="0.25">
      <c r="A41" s="255" t="str">
        <f>IF(B41&gt;0,MAX($A$4:A40)+1,"")</f>
        <v/>
      </c>
      <c r="B41" s="473"/>
      <c r="C41" s="474"/>
      <c r="D41" s="474"/>
    </row>
    <row r="42" spans="1:4" x14ac:dyDescent="0.25">
      <c r="A42" s="255" t="str">
        <f>IF(B42&gt;0,MAX($A$4:A41)+1,"")</f>
        <v/>
      </c>
      <c r="B42" s="473"/>
      <c r="C42" s="474"/>
      <c r="D42" s="474"/>
    </row>
    <row r="43" spans="1:4" x14ac:dyDescent="0.25">
      <c r="A43" s="255" t="str">
        <f>IF(B43&gt;0,MAX($A$4:A42)+1,"")</f>
        <v/>
      </c>
      <c r="B43" s="473"/>
      <c r="C43" s="474"/>
      <c r="D43" s="474"/>
    </row>
    <row r="44" spans="1:4" x14ac:dyDescent="0.25">
      <c r="A44" s="255" t="str">
        <f>IF(B44&gt;0,MAX($A$4:A43)+1,"")</f>
        <v/>
      </c>
      <c r="B44" s="473"/>
      <c r="C44" s="474"/>
      <c r="D44" s="474"/>
    </row>
    <row r="45" spans="1:4" x14ac:dyDescent="0.25">
      <c r="A45" s="255" t="str">
        <f>IF(B45&gt;0,MAX($A$4:A44)+1,"")</f>
        <v/>
      </c>
      <c r="B45" s="473"/>
      <c r="C45" s="474"/>
      <c r="D45" s="474"/>
    </row>
    <row r="46" spans="1:4" x14ac:dyDescent="0.25">
      <c r="A46" s="255" t="str">
        <f>IF(B46&gt;0,MAX($A$4:A45)+1,"")</f>
        <v/>
      </c>
      <c r="B46" s="473"/>
      <c r="C46" s="474"/>
      <c r="D46" s="474"/>
    </row>
    <row r="47" spans="1:4" x14ac:dyDescent="0.25">
      <c r="A47" s="255" t="str">
        <f>IF(B47&gt;0,MAX($A$4:A46)+1,"")</f>
        <v/>
      </c>
      <c r="B47" s="473"/>
      <c r="C47" s="474"/>
      <c r="D47" s="474"/>
    </row>
    <row r="48" spans="1:4" x14ac:dyDescent="0.25">
      <c r="A48" s="255" t="str">
        <f>IF(B48&gt;0,MAX($A$4:A47)+1,"")</f>
        <v/>
      </c>
      <c r="B48" s="473"/>
      <c r="C48" s="474"/>
      <c r="D48" s="474"/>
    </row>
    <row r="49" spans="1:4" x14ac:dyDescent="0.25">
      <c r="A49" s="255" t="str">
        <f>IF(B49&gt;0,MAX($A$4:A48)+1,"")</f>
        <v/>
      </c>
      <c r="B49" s="473"/>
      <c r="C49" s="474"/>
      <c r="D49" s="474"/>
    </row>
    <row r="50" spans="1:4" x14ac:dyDescent="0.25">
      <c r="A50" s="255" t="str">
        <f>IF(B50&gt;0,MAX($A$4:A49)+1,"")</f>
        <v/>
      </c>
      <c r="B50" s="473"/>
      <c r="C50" s="474"/>
      <c r="D50" s="474"/>
    </row>
    <row r="51" spans="1:4" x14ac:dyDescent="0.25">
      <c r="A51" s="255" t="str">
        <f>IF(B51&gt;0,MAX($A$4:A50)+1,"")</f>
        <v/>
      </c>
      <c r="B51" s="473"/>
      <c r="C51" s="474"/>
      <c r="D51" s="474"/>
    </row>
    <row r="52" spans="1:4" x14ac:dyDescent="0.25">
      <c r="A52" s="255" t="str">
        <f>IF(B52&gt;0,MAX($A$4:A51)+1,"")</f>
        <v/>
      </c>
      <c r="B52" s="473"/>
      <c r="C52" s="474"/>
      <c r="D52" s="474"/>
    </row>
    <row r="53" spans="1:4" x14ac:dyDescent="0.25">
      <c r="A53" s="255" t="str">
        <f>IF(B53&gt;0,MAX($A$4:A52)+1,"")</f>
        <v/>
      </c>
      <c r="B53" s="473"/>
      <c r="C53" s="474"/>
      <c r="D53" s="474"/>
    </row>
    <row r="54" spans="1:4" x14ac:dyDescent="0.25">
      <c r="A54" s="255" t="str">
        <f>IF(B54&gt;0,MAX($A$4:A53)+1,"")</f>
        <v/>
      </c>
      <c r="B54" s="473"/>
      <c r="C54" s="474"/>
      <c r="D54" s="474"/>
    </row>
    <row r="55" spans="1:4" x14ac:dyDescent="0.25">
      <c r="A55" s="255" t="str">
        <f>IF(B55&gt;0,MAX($A$4:A54)+1,"")</f>
        <v/>
      </c>
      <c r="B55" s="473"/>
      <c r="C55" s="474"/>
      <c r="D55" s="474"/>
    </row>
    <row r="56" spans="1:4" x14ac:dyDescent="0.25">
      <c r="A56" s="255" t="str">
        <f>IF(B56&gt;0,MAX($A$4:A55)+1,"")</f>
        <v/>
      </c>
      <c r="B56" s="473"/>
      <c r="C56" s="474"/>
      <c r="D56" s="474"/>
    </row>
    <row r="57" spans="1:4" x14ac:dyDescent="0.25">
      <c r="A57" s="255" t="str">
        <f>IF(B57&gt;0,MAX($A$4:A56)+1,"")</f>
        <v/>
      </c>
      <c r="B57" s="473"/>
      <c r="C57" s="474"/>
      <c r="D57" s="474"/>
    </row>
    <row r="58" spans="1:4" x14ac:dyDescent="0.25">
      <c r="A58" s="255" t="str">
        <f>IF(B58&gt;0,MAX($A$4:A57)+1,"")</f>
        <v/>
      </c>
      <c r="B58" s="473"/>
      <c r="C58" s="474"/>
      <c r="D58" s="474"/>
    </row>
    <row r="59" spans="1:4" x14ac:dyDescent="0.25">
      <c r="A59" s="255" t="str">
        <f>IF(B59&gt;0,MAX($A$4:A58)+1,"")</f>
        <v/>
      </c>
      <c r="B59" s="473"/>
      <c r="C59" s="474"/>
      <c r="D59" s="474"/>
    </row>
    <row r="60" spans="1:4" x14ac:dyDescent="0.25">
      <c r="A60" s="255" t="str">
        <f>IF(B60&gt;0,MAX($A$4:A59)+1,"")</f>
        <v/>
      </c>
      <c r="B60" s="473"/>
      <c r="C60" s="474"/>
      <c r="D60" s="474"/>
    </row>
    <row r="61" spans="1:4" x14ac:dyDescent="0.25">
      <c r="A61" s="255" t="str">
        <f>IF(B61&gt;0,MAX($A$4:A60)+1,"")</f>
        <v/>
      </c>
      <c r="B61" s="473"/>
      <c r="C61" s="474"/>
      <c r="D61" s="474"/>
    </row>
    <row r="62" spans="1:4" x14ac:dyDescent="0.25">
      <c r="A62" s="255" t="str">
        <f>IF(B62&gt;0,MAX($A$4:A61)+1,"")</f>
        <v/>
      </c>
      <c r="B62" s="473"/>
      <c r="C62" s="474"/>
      <c r="D62" s="474"/>
    </row>
    <row r="63" spans="1:4" x14ac:dyDescent="0.25">
      <c r="A63" s="255" t="str">
        <f>IF(B63&gt;0,MAX($A$4:A62)+1,"")</f>
        <v/>
      </c>
      <c r="B63" s="473"/>
      <c r="C63" s="474"/>
      <c r="D63" s="474"/>
    </row>
    <row r="64" spans="1:4" x14ac:dyDescent="0.25">
      <c r="A64" s="255" t="str">
        <f>IF(B64&gt;0,MAX($A$4:A63)+1,"")</f>
        <v/>
      </c>
      <c r="B64" s="473"/>
      <c r="C64" s="474"/>
      <c r="D64" s="474"/>
    </row>
    <row r="65" spans="1:4" x14ac:dyDescent="0.25">
      <c r="A65" s="255" t="str">
        <f>IF(B65&gt;0,MAX($A$4:A64)+1,"")</f>
        <v/>
      </c>
      <c r="B65" s="473"/>
      <c r="C65" s="474"/>
      <c r="D65" s="474"/>
    </row>
    <row r="66" spans="1:4" x14ac:dyDescent="0.25">
      <c r="A66" s="255" t="str">
        <f>IF(B66&gt;0,MAX($A$4:A65)+1,"")</f>
        <v/>
      </c>
      <c r="B66" s="473"/>
      <c r="C66" s="474"/>
      <c r="D66" s="474"/>
    </row>
    <row r="67" spans="1:4" x14ac:dyDescent="0.25">
      <c r="A67" s="255" t="str">
        <f>IF(B67&gt;0,MAX($A$4:A66)+1,"")</f>
        <v/>
      </c>
      <c r="B67" s="473"/>
      <c r="C67" s="474"/>
      <c r="D67" s="474"/>
    </row>
    <row r="68" spans="1:4" x14ac:dyDescent="0.25">
      <c r="A68" s="255" t="str">
        <f>IF(B68&gt;0,MAX($A$4:A67)+1,"")</f>
        <v/>
      </c>
      <c r="B68" s="473"/>
      <c r="C68" s="474"/>
      <c r="D68" s="474"/>
    </row>
    <row r="69" spans="1:4" x14ac:dyDescent="0.25">
      <c r="A69" s="255" t="str">
        <f>IF(B69&gt;0,MAX($A$4:A68)+1,"")</f>
        <v/>
      </c>
      <c r="B69" s="473"/>
      <c r="C69" s="474"/>
      <c r="D69" s="474"/>
    </row>
    <row r="70" spans="1:4" x14ac:dyDescent="0.25">
      <c r="A70" s="255" t="str">
        <f>IF(B70&gt;0,MAX($A$4:A69)+1,"")</f>
        <v/>
      </c>
      <c r="B70" s="473"/>
      <c r="C70" s="474"/>
      <c r="D70" s="474"/>
    </row>
    <row r="71" spans="1:4" x14ac:dyDescent="0.25">
      <c r="A71" s="255" t="str">
        <f>IF(B71&gt;0,MAX($A$4:A70)+1,"")</f>
        <v/>
      </c>
      <c r="B71" s="473"/>
      <c r="C71" s="474"/>
      <c r="D71" s="474"/>
    </row>
    <row r="72" spans="1:4" x14ac:dyDescent="0.25">
      <c r="A72" s="255" t="str">
        <f>IF(B72&gt;0,MAX($A$4:A71)+1,"")</f>
        <v/>
      </c>
      <c r="B72" s="473"/>
      <c r="C72" s="474"/>
      <c r="D72" s="474"/>
    </row>
    <row r="73" spans="1:4" x14ac:dyDescent="0.25">
      <c r="A73" s="255" t="str">
        <f>IF(B73&gt;0,MAX($A$4:A72)+1,"")</f>
        <v/>
      </c>
      <c r="B73" s="473"/>
      <c r="C73" s="474"/>
      <c r="D73" s="474"/>
    </row>
    <row r="74" spans="1:4" x14ac:dyDescent="0.25">
      <c r="A74" s="255" t="str">
        <f>IF(B74&gt;0,MAX($A$4:A73)+1,"")</f>
        <v/>
      </c>
      <c r="B74" s="473"/>
      <c r="C74" s="474"/>
      <c r="D74" s="474"/>
    </row>
    <row r="75" spans="1:4" x14ac:dyDescent="0.25">
      <c r="A75" s="255" t="str">
        <f>IF(B75&gt;0,MAX($A$4:A74)+1,"")</f>
        <v/>
      </c>
      <c r="B75" s="473"/>
      <c r="C75" s="474"/>
      <c r="D75" s="474"/>
    </row>
    <row r="76" spans="1:4" x14ac:dyDescent="0.25">
      <c r="A76" s="255" t="str">
        <f>IF(B76&gt;0,MAX($A$4:A75)+1,"")</f>
        <v/>
      </c>
      <c r="B76" s="473"/>
      <c r="C76" s="474"/>
      <c r="D76" s="474"/>
    </row>
    <row r="77" spans="1:4" x14ac:dyDescent="0.25">
      <c r="A77" s="255" t="str">
        <f>IF(B77&gt;0,MAX($A$4:A76)+1,"")</f>
        <v/>
      </c>
      <c r="B77" s="473"/>
      <c r="C77" s="474"/>
      <c r="D77" s="474"/>
    </row>
    <row r="78" spans="1:4" x14ac:dyDescent="0.25">
      <c r="A78" s="255" t="str">
        <f>IF(B78&gt;0,MAX($A$4:A77)+1,"")</f>
        <v/>
      </c>
      <c r="B78" s="473"/>
      <c r="C78" s="474"/>
      <c r="D78" s="474"/>
    </row>
    <row r="79" spans="1:4" x14ac:dyDescent="0.25">
      <c r="A79" s="255" t="str">
        <f>IF(B79&gt;0,MAX($A$4:A78)+1,"")</f>
        <v/>
      </c>
      <c r="B79" s="473"/>
      <c r="C79" s="474"/>
      <c r="D79" s="474"/>
    </row>
    <row r="80" spans="1:4" x14ac:dyDescent="0.25">
      <c r="A80" s="255" t="str">
        <f>IF(B80&gt;0,MAX($A$4:A79)+1,"")</f>
        <v/>
      </c>
      <c r="B80" s="473"/>
      <c r="C80" s="474"/>
      <c r="D80" s="474"/>
    </row>
    <row r="81" spans="1:4" x14ac:dyDescent="0.25">
      <c r="A81" s="255" t="str">
        <f>IF(B81&gt;0,MAX($A$4:A80)+1,"")</f>
        <v/>
      </c>
      <c r="B81" s="473"/>
      <c r="C81" s="474"/>
      <c r="D81" s="474"/>
    </row>
    <row r="82" spans="1:4" x14ac:dyDescent="0.25">
      <c r="A82" s="255" t="str">
        <f>IF(B82&gt;0,MAX($A$4:A81)+1,"")</f>
        <v/>
      </c>
      <c r="B82" s="473"/>
      <c r="C82" s="474"/>
      <c r="D82" s="474"/>
    </row>
    <row r="83" spans="1:4" x14ac:dyDescent="0.25">
      <c r="A83" s="255" t="str">
        <f>IF(B83&gt;0,MAX($A$4:A82)+1,"")</f>
        <v/>
      </c>
      <c r="B83" s="473"/>
      <c r="C83" s="474"/>
      <c r="D83" s="474"/>
    </row>
    <row r="84" spans="1:4" x14ac:dyDescent="0.25">
      <c r="A84" s="255" t="str">
        <f>IF(B84&gt;0,MAX($A$4:A83)+1,"")</f>
        <v/>
      </c>
      <c r="B84" s="473"/>
      <c r="C84" s="474"/>
      <c r="D84" s="474"/>
    </row>
    <row r="85" spans="1:4" x14ac:dyDescent="0.25">
      <c r="A85" s="255" t="str">
        <f>IF(B85&gt;0,MAX($A$4:A84)+1,"")</f>
        <v/>
      </c>
      <c r="B85" s="473"/>
      <c r="C85" s="474"/>
      <c r="D85" s="474"/>
    </row>
    <row r="86" spans="1:4" x14ac:dyDescent="0.25">
      <c r="A86" s="255" t="str">
        <f>IF(B86&gt;0,MAX($A$4:A85)+1,"")</f>
        <v/>
      </c>
      <c r="B86" s="473"/>
      <c r="C86" s="474"/>
      <c r="D86" s="474"/>
    </row>
    <row r="87" spans="1:4" x14ac:dyDescent="0.25">
      <c r="A87" s="255" t="str">
        <f>IF(B87&gt;0,MAX($A$4:A86)+1,"")</f>
        <v/>
      </c>
      <c r="B87" s="473"/>
      <c r="C87" s="474"/>
      <c r="D87" s="474"/>
    </row>
    <row r="88" spans="1:4" x14ac:dyDescent="0.25">
      <c r="A88" s="255" t="str">
        <f>IF(B88&gt;0,MAX($A$4:A87)+1,"")</f>
        <v/>
      </c>
      <c r="B88" s="473"/>
      <c r="C88" s="474"/>
      <c r="D88" s="474"/>
    </row>
    <row r="89" spans="1:4" x14ac:dyDescent="0.25">
      <c r="A89" s="255" t="str">
        <f>IF(B89&gt;0,MAX($A$4:A88)+1,"")</f>
        <v/>
      </c>
      <c r="B89" s="473"/>
      <c r="C89" s="474"/>
      <c r="D89" s="474"/>
    </row>
    <row r="90" spans="1:4" x14ac:dyDescent="0.25">
      <c r="A90" s="255" t="str">
        <f>IF(B90&gt;0,MAX($A$4:A89)+1,"")</f>
        <v/>
      </c>
      <c r="B90" s="473"/>
      <c r="C90" s="474"/>
      <c r="D90" s="474"/>
    </row>
    <row r="91" spans="1:4" x14ac:dyDescent="0.25">
      <c r="A91" s="255" t="str">
        <f>IF(B91&gt;0,MAX($A$4:A90)+1,"")</f>
        <v/>
      </c>
      <c r="B91" s="473"/>
      <c r="C91" s="474"/>
      <c r="D91" s="474"/>
    </row>
    <row r="92" spans="1:4" x14ac:dyDescent="0.25">
      <c r="A92" s="255" t="str">
        <f>IF(B92&gt;0,MAX($A$4:A91)+1,"")</f>
        <v/>
      </c>
      <c r="B92" s="473"/>
      <c r="C92" s="474"/>
      <c r="D92" s="474"/>
    </row>
    <row r="93" spans="1:4" x14ac:dyDescent="0.25">
      <c r="A93" s="255" t="str">
        <f>IF(B93&gt;0,MAX($A$4:A92)+1,"")</f>
        <v/>
      </c>
      <c r="B93" s="473"/>
      <c r="C93" s="474"/>
      <c r="D93" s="474"/>
    </row>
    <row r="94" spans="1:4" x14ac:dyDescent="0.25">
      <c r="A94" s="255" t="str">
        <f>IF(B94&gt;0,MAX($A$4:A93)+1,"")</f>
        <v/>
      </c>
      <c r="B94" s="473"/>
      <c r="C94" s="474"/>
      <c r="D94" s="474"/>
    </row>
    <row r="95" spans="1:4" x14ac:dyDescent="0.25">
      <c r="A95" s="255" t="str">
        <f>IF(B95&gt;0,MAX($A$4:A94)+1,"")</f>
        <v/>
      </c>
      <c r="B95" s="473"/>
      <c r="C95" s="474"/>
      <c r="D95" s="474"/>
    </row>
    <row r="96" spans="1:4" x14ac:dyDescent="0.25">
      <c r="A96" s="255" t="str">
        <f>IF(B96&gt;0,MAX($A$4:A95)+1,"")</f>
        <v/>
      </c>
      <c r="B96" s="473"/>
      <c r="C96" s="474"/>
      <c r="D96" s="474"/>
    </row>
    <row r="97" spans="1:4" x14ac:dyDescent="0.25">
      <c r="A97" s="255" t="str">
        <f>IF(B97&gt;0,MAX($A$4:A96)+1,"")</f>
        <v/>
      </c>
      <c r="B97" s="473"/>
      <c r="C97" s="474"/>
      <c r="D97" s="474"/>
    </row>
    <row r="98" spans="1:4" x14ac:dyDescent="0.25">
      <c r="A98" s="255" t="str">
        <f>IF(B98&gt;0,MAX($A$4:A97)+1,"")</f>
        <v/>
      </c>
      <c r="B98" s="473"/>
      <c r="C98" s="474"/>
      <c r="D98" s="474"/>
    </row>
    <row r="99" spans="1:4" x14ac:dyDescent="0.25">
      <c r="A99" s="255" t="str">
        <f>IF(B99&gt;0,MAX($A$4:A98)+1,"")</f>
        <v/>
      </c>
      <c r="B99" s="473"/>
      <c r="C99" s="474"/>
      <c r="D99" s="474"/>
    </row>
    <row r="100" spans="1:4" x14ac:dyDescent="0.25">
      <c r="A100" s="255" t="str">
        <f>IF(B100&gt;0,MAX($A$4:A99)+1,"")</f>
        <v/>
      </c>
      <c r="B100" s="473"/>
      <c r="C100" s="474"/>
      <c r="D100" s="474"/>
    </row>
    <row r="101" spans="1:4" x14ac:dyDescent="0.25">
      <c r="A101" s="255" t="str">
        <f>IF(B101&gt;0,MAX($A$4:A100)+1,"")</f>
        <v/>
      </c>
      <c r="B101" s="473"/>
      <c r="C101" s="474"/>
      <c r="D101" s="474"/>
    </row>
    <row r="102" spans="1:4" x14ac:dyDescent="0.25">
      <c r="A102" s="255" t="str">
        <f>IF(B102&gt;0,MAX($A$4:A101)+1,"")</f>
        <v/>
      </c>
      <c r="B102" s="473"/>
      <c r="C102" s="474"/>
      <c r="D102" s="474"/>
    </row>
    <row r="103" spans="1:4" x14ac:dyDescent="0.25">
      <c r="A103" s="255" t="str">
        <f>IF(B103&gt;0,MAX($A$4:A102)+1,"")</f>
        <v/>
      </c>
      <c r="B103" s="473"/>
      <c r="C103" s="474"/>
      <c r="D103" s="474"/>
    </row>
    <row r="104" spans="1:4" x14ac:dyDescent="0.25">
      <c r="A104" s="255" t="str">
        <f>IF(B104&gt;0,MAX($A$4:A103)+1,"")</f>
        <v/>
      </c>
      <c r="B104" s="473"/>
      <c r="C104" s="474"/>
      <c r="D104" s="474"/>
    </row>
    <row r="105" spans="1:4" x14ac:dyDescent="0.25">
      <c r="A105" s="255" t="str">
        <f>IF(B105&gt;0,MAX($A$4:A104)+1,"")</f>
        <v/>
      </c>
      <c r="B105" s="473"/>
      <c r="C105" s="474"/>
      <c r="D105" s="474"/>
    </row>
    <row r="106" spans="1:4" x14ac:dyDescent="0.25">
      <c r="A106" s="255" t="str">
        <f>IF(B106&gt;0,MAX($A$4:A105)+1,"")</f>
        <v/>
      </c>
      <c r="B106" s="473"/>
      <c r="C106" s="474"/>
      <c r="D106" s="474"/>
    </row>
    <row r="107" spans="1:4" x14ac:dyDescent="0.25">
      <c r="A107" s="255" t="str">
        <f>IF(B107&gt;0,MAX($A$4:A106)+1,"")</f>
        <v/>
      </c>
      <c r="B107" s="473"/>
      <c r="C107" s="474"/>
      <c r="D107" s="474"/>
    </row>
    <row r="108" spans="1:4" x14ac:dyDescent="0.25">
      <c r="A108" s="255" t="str">
        <f>IF(B108&gt;0,MAX($A$4:A107)+1,"")</f>
        <v/>
      </c>
      <c r="B108" s="473"/>
      <c r="C108" s="474"/>
      <c r="D108" s="474"/>
    </row>
    <row r="109" spans="1:4" x14ac:dyDescent="0.25">
      <c r="A109" s="255" t="str">
        <f>IF(B109&gt;0,MAX($A$4:A108)+1,"")</f>
        <v/>
      </c>
      <c r="B109" s="473"/>
      <c r="C109" s="474"/>
      <c r="D109" s="474"/>
    </row>
    <row r="110" spans="1:4" x14ac:dyDescent="0.25">
      <c r="A110" s="255" t="str">
        <f>IF(B110&gt;0,MAX($A$4:A109)+1,"")</f>
        <v/>
      </c>
      <c r="B110" s="473"/>
      <c r="C110" s="474"/>
      <c r="D110" s="474"/>
    </row>
    <row r="111" spans="1:4" x14ac:dyDescent="0.25">
      <c r="A111" s="255" t="str">
        <f>IF(B111&gt;0,MAX($A$4:A110)+1,"")</f>
        <v/>
      </c>
      <c r="B111" s="473"/>
      <c r="C111" s="474"/>
      <c r="D111" s="474"/>
    </row>
    <row r="112" spans="1:4" x14ac:dyDescent="0.25">
      <c r="A112" s="255" t="str">
        <f>IF(B112&gt;0,MAX($A$4:A111)+1,"")</f>
        <v/>
      </c>
      <c r="B112" s="473"/>
      <c r="C112" s="474"/>
      <c r="D112" s="474"/>
    </row>
    <row r="113" spans="1:4" x14ac:dyDescent="0.25">
      <c r="A113" s="255" t="str">
        <f>IF(B113&gt;0,MAX($A$4:A112)+1,"")</f>
        <v/>
      </c>
      <c r="B113" s="473"/>
      <c r="C113" s="474"/>
      <c r="D113" s="474"/>
    </row>
    <row r="114" spans="1:4" x14ac:dyDescent="0.25">
      <c r="A114" s="255" t="str">
        <f>IF(B114&gt;0,MAX($A$4:A113)+1,"")</f>
        <v/>
      </c>
      <c r="B114" s="473"/>
      <c r="C114" s="474"/>
      <c r="D114" s="474"/>
    </row>
    <row r="115" spans="1:4" x14ac:dyDescent="0.25">
      <c r="A115" s="255" t="str">
        <f>IF(B115&gt;0,MAX($A$4:A114)+1,"")</f>
        <v/>
      </c>
      <c r="B115" s="473"/>
      <c r="C115" s="474"/>
      <c r="D115" s="474"/>
    </row>
    <row r="116" spans="1:4" x14ac:dyDescent="0.25">
      <c r="A116" s="255" t="str">
        <f>IF(B116&gt;0,MAX($A$4:A115)+1,"")</f>
        <v/>
      </c>
      <c r="B116" s="473"/>
      <c r="C116" s="474"/>
      <c r="D116" s="474"/>
    </row>
    <row r="117" spans="1:4" x14ac:dyDescent="0.25">
      <c r="A117" s="255" t="str">
        <f>IF(B117&gt;0,MAX($A$4:A116)+1,"")</f>
        <v/>
      </c>
      <c r="B117" s="473"/>
      <c r="C117" s="474"/>
      <c r="D117" s="474"/>
    </row>
    <row r="118" spans="1:4" x14ac:dyDescent="0.25">
      <c r="A118" s="255" t="str">
        <f>IF(B118&gt;0,MAX($A$4:A117)+1,"")</f>
        <v/>
      </c>
      <c r="B118" s="473"/>
      <c r="C118" s="474"/>
      <c r="D118" s="474"/>
    </row>
    <row r="119" spans="1:4" x14ac:dyDescent="0.25">
      <c r="A119" s="255" t="str">
        <f>IF(B119&gt;0,MAX($A$4:A118)+1,"")</f>
        <v/>
      </c>
      <c r="B119" s="473"/>
      <c r="C119" s="474"/>
      <c r="D119" s="474"/>
    </row>
    <row r="120" spans="1:4" x14ac:dyDescent="0.25">
      <c r="A120" s="255" t="str">
        <f>IF(B120&gt;0,MAX($A$4:A119)+1,"")</f>
        <v/>
      </c>
      <c r="B120" s="473"/>
      <c r="C120" s="474"/>
      <c r="D120" s="474"/>
    </row>
    <row r="121" spans="1:4" x14ac:dyDescent="0.25">
      <c r="A121" s="255" t="str">
        <f>IF(B121&gt;0,MAX($A$4:A120)+1,"")</f>
        <v/>
      </c>
      <c r="B121" s="473"/>
      <c r="C121" s="474"/>
      <c r="D121" s="474"/>
    </row>
    <row r="122" spans="1:4" x14ac:dyDescent="0.25">
      <c r="A122" s="255" t="str">
        <f>IF(B122&gt;0,MAX($A$4:A121)+1,"")</f>
        <v/>
      </c>
      <c r="B122" s="473"/>
      <c r="C122" s="474"/>
      <c r="D122" s="474"/>
    </row>
    <row r="123" spans="1:4" x14ac:dyDescent="0.25">
      <c r="A123" s="255" t="str">
        <f>IF(B123&gt;0,MAX($A$4:A122)+1,"")</f>
        <v/>
      </c>
      <c r="B123" s="473"/>
      <c r="C123" s="474"/>
      <c r="D123" s="474"/>
    </row>
    <row r="124" spans="1:4" x14ac:dyDescent="0.25">
      <c r="A124" s="255" t="str">
        <f>IF(B124&gt;0,MAX($A$4:A123)+1,"")</f>
        <v/>
      </c>
      <c r="B124" s="473"/>
      <c r="C124" s="474"/>
      <c r="D124" s="474"/>
    </row>
    <row r="125" spans="1:4" x14ac:dyDescent="0.25">
      <c r="A125" s="255" t="str">
        <f>IF(B125&gt;0,MAX($A$4:A124)+1,"")</f>
        <v/>
      </c>
      <c r="B125" s="473"/>
      <c r="C125" s="474"/>
      <c r="D125" s="474"/>
    </row>
    <row r="126" spans="1:4" x14ac:dyDescent="0.25">
      <c r="A126" s="255" t="str">
        <f>IF(B126&gt;0,MAX($A$4:A125)+1,"")</f>
        <v/>
      </c>
      <c r="B126" s="473"/>
      <c r="C126" s="474"/>
      <c r="D126" s="474"/>
    </row>
    <row r="127" spans="1:4" x14ac:dyDescent="0.25">
      <c r="A127" s="255" t="str">
        <f>IF(B127&gt;0,MAX($A$4:A126)+1,"")</f>
        <v/>
      </c>
      <c r="B127" s="473"/>
      <c r="C127" s="474"/>
      <c r="D127" s="474"/>
    </row>
    <row r="128" spans="1:4" x14ac:dyDescent="0.25">
      <c r="A128" s="255" t="str">
        <f>IF(B128&gt;0,MAX($A$4:A127)+1,"")</f>
        <v/>
      </c>
      <c r="B128" s="473"/>
      <c r="C128" s="474"/>
      <c r="D128" s="474"/>
    </row>
    <row r="129" spans="1:4" x14ac:dyDescent="0.25">
      <c r="A129" s="255" t="str">
        <f>IF(B129&gt;0,MAX($A$4:A128)+1,"")</f>
        <v/>
      </c>
      <c r="B129" s="473"/>
      <c r="C129" s="474"/>
      <c r="D129" s="474"/>
    </row>
    <row r="130" spans="1:4" x14ac:dyDescent="0.25">
      <c r="A130" s="255" t="str">
        <f>IF(B130&gt;0,MAX($A$4:A129)+1,"")</f>
        <v/>
      </c>
      <c r="B130" s="473"/>
      <c r="C130" s="474"/>
      <c r="D130" s="474"/>
    </row>
    <row r="131" spans="1:4" x14ac:dyDescent="0.25">
      <c r="A131" s="255" t="str">
        <f>IF(B131&gt;0,MAX($A$4:A130)+1,"")</f>
        <v/>
      </c>
      <c r="B131" s="473"/>
      <c r="C131" s="474"/>
      <c r="D131" s="474"/>
    </row>
    <row r="132" spans="1:4" x14ac:dyDescent="0.25">
      <c r="A132" s="255" t="str">
        <f>IF(B132&gt;0,MAX($A$4:A131)+1,"")</f>
        <v/>
      </c>
      <c r="B132" s="473"/>
      <c r="C132" s="474"/>
      <c r="D132" s="474"/>
    </row>
    <row r="133" spans="1:4" x14ac:dyDescent="0.25">
      <c r="A133" s="255" t="str">
        <f>IF(B133&gt;0,MAX($A$4:A132)+1,"")</f>
        <v/>
      </c>
      <c r="B133" s="473"/>
      <c r="C133" s="474"/>
      <c r="D133" s="474"/>
    </row>
    <row r="134" spans="1:4" x14ac:dyDescent="0.25">
      <c r="A134" s="255" t="str">
        <f>IF(B134&gt;0,MAX($A$4:A133)+1,"")</f>
        <v/>
      </c>
      <c r="B134" s="473"/>
      <c r="C134" s="474"/>
      <c r="D134" s="474"/>
    </row>
    <row r="135" spans="1:4" x14ac:dyDescent="0.25">
      <c r="A135" s="255" t="str">
        <f>IF(B135&gt;0,MAX($A$4:A134)+1,"")</f>
        <v/>
      </c>
      <c r="B135" s="473"/>
      <c r="C135" s="474"/>
      <c r="D135" s="474"/>
    </row>
    <row r="136" spans="1:4" x14ac:dyDescent="0.25">
      <c r="A136" s="255" t="str">
        <f>IF(B136&gt;0,MAX($A$4:A135)+1,"")</f>
        <v/>
      </c>
      <c r="B136" s="473"/>
      <c r="C136" s="474"/>
      <c r="D136" s="474"/>
    </row>
    <row r="137" spans="1:4" x14ac:dyDescent="0.25">
      <c r="A137" s="255" t="str">
        <f>IF(B137&gt;0,MAX($A$4:A136)+1,"")</f>
        <v/>
      </c>
      <c r="B137" s="473"/>
      <c r="C137" s="474"/>
      <c r="D137" s="474"/>
    </row>
    <row r="138" spans="1:4" x14ac:dyDescent="0.25">
      <c r="A138" s="255" t="str">
        <f>IF(B138&gt;0,MAX($A$4:A137)+1,"")</f>
        <v/>
      </c>
      <c r="B138" s="473"/>
      <c r="C138" s="474"/>
      <c r="D138" s="474"/>
    </row>
    <row r="139" spans="1:4" x14ac:dyDescent="0.25">
      <c r="A139" s="255" t="str">
        <f>IF(B139&gt;0,MAX($A$4:A138)+1,"")</f>
        <v/>
      </c>
      <c r="B139" s="473"/>
      <c r="C139" s="474"/>
      <c r="D139" s="474"/>
    </row>
    <row r="140" spans="1:4" x14ac:dyDescent="0.25">
      <c r="A140" s="255" t="str">
        <f>IF(B140&gt;0,MAX($A$4:A139)+1,"")</f>
        <v/>
      </c>
      <c r="B140" s="473"/>
      <c r="C140" s="474"/>
      <c r="D140" s="474"/>
    </row>
    <row r="141" spans="1:4" x14ac:dyDescent="0.25">
      <c r="A141" s="255" t="str">
        <f>IF(B141&gt;0,MAX($A$4:A140)+1,"")</f>
        <v/>
      </c>
      <c r="B141" s="473"/>
      <c r="C141" s="474"/>
      <c r="D141" s="474"/>
    </row>
    <row r="142" spans="1:4" x14ac:dyDescent="0.25">
      <c r="A142" s="255" t="str">
        <f>IF(B142&gt;0,MAX($A$4:A141)+1,"")</f>
        <v/>
      </c>
      <c r="B142" s="473"/>
      <c r="C142" s="474"/>
      <c r="D142" s="474"/>
    </row>
    <row r="143" spans="1:4" x14ac:dyDescent="0.25">
      <c r="A143" s="255" t="str">
        <f>IF(B143&gt;0,MAX($A$4:A142)+1,"")</f>
        <v/>
      </c>
      <c r="B143" s="473"/>
      <c r="C143" s="474"/>
      <c r="D143" s="474"/>
    </row>
    <row r="144" spans="1:4" x14ac:dyDescent="0.25">
      <c r="A144" s="255" t="str">
        <f>IF(B144&gt;0,MAX($A$4:A143)+1,"")</f>
        <v/>
      </c>
      <c r="B144" s="473"/>
      <c r="C144" s="474"/>
      <c r="D144" s="474"/>
    </row>
    <row r="145" spans="1:4" x14ac:dyDescent="0.25">
      <c r="A145" s="255" t="str">
        <f>IF(B145&gt;0,MAX($A$4:A144)+1,"")</f>
        <v/>
      </c>
      <c r="B145" s="473"/>
      <c r="C145" s="474"/>
      <c r="D145" s="474"/>
    </row>
    <row r="146" spans="1:4" x14ac:dyDescent="0.25">
      <c r="A146" s="255" t="str">
        <f>IF(B146&gt;0,MAX($A$4:A145)+1,"")</f>
        <v/>
      </c>
      <c r="B146" s="473"/>
      <c r="C146" s="474"/>
      <c r="D146" s="474"/>
    </row>
    <row r="147" spans="1:4" x14ac:dyDescent="0.25">
      <c r="A147" s="255" t="str">
        <f>IF(B147&gt;0,MAX($A$4:A146)+1,"")</f>
        <v/>
      </c>
      <c r="B147" s="473"/>
      <c r="C147" s="474"/>
      <c r="D147" s="474"/>
    </row>
    <row r="148" spans="1:4" x14ac:dyDescent="0.25">
      <c r="A148" s="255" t="str">
        <f>IF(B148&gt;0,MAX($A$4:A147)+1,"")</f>
        <v/>
      </c>
      <c r="B148" s="473"/>
      <c r="C148" s="474"/>
      <c r="D148" s="474"/>
    </row>
    <row r="149" spans="1:4" x14ac:dyDescent="0.25">
      <c r="A149" s="255" t="str">
        <f>IF(B149&gt;0,MAX($A$4:A148)+1,"")</f>
        <v/>
      </c>
      <c r="B149" s="473"/>
      <c r="C149" s="474"/>
      <c r="D149" s="474"/>
    </row>
    <row r="150" spans="1:4" x14ac:dyDescent="0.25">
      <c r="A150" s="255" t="str">
        <f>IF(B150&gt;0,MAX($A$4:A149)+1,"")</f>
        <v/>
      </c>
      <c r="B150" s="473"/>
      <c r="C150" s="474"/>
      <c r="D150" s="474"/>
    </row>
  </sheetData>
  <sheetProtection algorithmName="SHA-512" hashValue="D9HwDEEy/DV9F4C9t7P1bkvTzYtSbB28PSYHLbPxdTKOdSUYskqyblMSJN9iHBPrgJHajORjjR7Yv5zMnFZQaw==" saltValue="YGYEJXUbXp/8o/EgEAqbag==" spinCount="100000" sheet="1" objects="1" scenarios="1" selectLockedCells="1"/>
  <mergeCells count="2">
    <mergeCell ref="A1:D1"/>
    <mergeCell ref="A2:D2"/>
  </mergeCells>
  <dataValidations count="1">
    <dataValidation type="textLength" operator="equal" allowBlank="1" showInputMessage="1" showErrorMessage="1" sqref="C4:C150" xr:uid="{00000000-0002-0000-0100-000000000000}">
      <formula1>11</formula1>
    </dataValidation>
  </dataValidations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8"/>
  <sheetViews>
    <sheetView zoomScale="70" zoomScaleNormal="70" workbookViewId="0">
      <selection activeCell="B14" sqref="B14"/>
    </sheetView>
  </sheetViews>
  <sheetFormatPr defaultRowHeight="15.75" x14ac:dyDescent="0.25"/>
  <cols>
    <col min="1" max="1" width="6.140625" style="23" customWidth="1"/>
    <col min="2" max="2" width="50.42578125" style="23" customWidth="1"/>
    <col min="3" max="3" width="24.5703125" style="23" customWidth="1"/>
    <col min="4" max="4" width="12" style="23" customWidth="1"/>
    <col min="5" max="5" width="20.85546875" style="233" customWidth="1"/>
    <col min="6" max="6" width="19.7109375" style="233" customWidth="1"/>
    <col min="7" max="7" width="18.42578125" style="233" customWidth="1"/>
    <col min="8" max="8" width="19.7109375" style="233" customWidth="1"/>
    <col min="9" max="9" width="20.28515625" style="233" customWidth="1"/>
    <col min="10" max="10" width="13.28515625" style="23" customWidth="1"/>
    <col min="11" max="16384" width="9.140625" style="23"/>
  </cols>
  <sheetData>
    <row r="1" spans="1:9" ht="20.25" customHeight="1" x14ac:dyDescent="0.25">
      <c r="A1" s="242"/>
      <c r="B1" s="650"/>
      <c r="C1" s="650"/>
      <c r="D1" s="650"/>
      <c r="E1" s="242"/>
      <c r="F1" s="242"/>
      <c r="G1" s="242"/>
      <c r="H1" s="649"/>
      <c r="I1" s="649"/>
    </row>
    <row r="2" spans="1:9" ht="18.75" customHeight="1" x14ac:dyDescent="0.25">
      <c r="A2" s="243"/>
      <c r="B2" s="650"/>
      <c r="C2" s="650"/>
      <c r="D2" s="244"/>
      <c r="E2" s="243"/>
      <c r="F2" s="243"/>
      <c r="G2" s="243"/>
      <c r="H2" s="649"/>
      <c r="I2" s="649"/>
    </row>
    <row r="3" spans="1:9" ht="21.75" customHeight="1" x14ac:dyDescent="0.25">
      <c r="A3" s="243"/>
      <c r="B3" s="244"/>
      <c r="C3" s="244"/>
      <c r="D3" s="244"/>
      <c r="E3" s="243"/>
      <c r="F3" s="243"/>
      <c r="G3" s="243"/>
      <c r="H3" s="243"/>
      <c r="I3" s="243"/>
    </row>
    <row r="4" spans="1:9" ht="25.5" customHeight="1" x14ac:dyDescent="0.25">
      <c r="A4" s="649" t="s">
        <v>218</v>
      </c>
      <c r="B4" s="649"/>
      <c r="C4" s="649"/>
      <c r="D4" s="649"/>
      <c r="E4" s="649"/>
      <c r="F4" s="649"/>
      <c r="G4" s="649"/>
      <c r="H4" s="649"/>
      <c r="I4" s="649"/>
    </row>
    <row r="5" spans="1:9" ht="25.5" customHeight="1" thickBot="1" x14ac:dyDescent="0.3">
      <c r="A5" s="590" t="s">
        <v>212</v>
      </c>
      <c r="B5" s="590"/>
      <c r="C5" s="590"/>
      <c r="D5" s="590"/>
      <c r="E5" s="590"/>
      <c r="F5" s="590"/>
      <c r="G5" s="590"/>
      <c r="H5" s="590"/>
      <c r="I5" s="590"/>
    </row>
    <row r="6" spans="1:9" ht="27.75" customHeight="1" x14ac:dyDescent="0.25">
      <c r="A6" s="651" t="s">
        <v>220</v>
      </c>
      <c r="B6" s="652"/>
      <c r="C6" s="621">
        <f>'Obrazac prijave'!C14:F14</f>
        <v>0</v>
      </c>
      <c r="D6" s="622"/>
      <c r="E6" s="622"/>
      <c r="F6" s="622"/>
      <c r="G6" s="622"/>
      <c r="H6" s="623"/>
      <c r="I6" s="174"/>
    </row>
    <row r="7" spans="1:9" ht="22.5" customHeight="1" thickBot="1" x14ac:dyDescent="0.3">
      <c r="A7" s="653" t="s">
        <v>221</v>
      </c>
      <c r="B7" s="654"/>
      <c r="C7" s="624">
        <f>'Obrazac prijave'!C17</f>
        <v>0</v>
      </c>
      <c r="D7" s="625"/>
      <c r="E7" s="625"/>
      <c r="F7" s="625"/>
      <c r="G7" s="625"/>
      <c r="H7" s="626"/>
      <c r="I7" s="174"/>
    </row>
    <row r="8" spans="1:9" ht="21.75" customHeight="1" x14ac:dyDescent="0.25">
      <c r="A8" s="589" t="s">
        <v>209</v>
      </c>
      <c r="B8" s="589"/>
      <c r="C8" s="589"/>
      <c r="D8" s="169"/>
      <c r="E8" s="169"/>
      <c r="F8" s="169"/>
      <c r="G8" s="23"/>
      <c r="H8" s="23"/>
      <c r="I8" s="23"/>
    </row>
    <row r="9" spans="1:9" ht="18" customHeight="1" x14ac:dyDescent="0.25">
      <c r="A9" s="627" t="s">
        <v>210</v>
      </c>
      <c r="B9" s="627"/>
      <c r="C9" s="627"/>
      <c r="D9" s="169"/>
      <c r="E9" s="169"/>
      <c r="F9" s="169"/>
      <c r="G9" s="23"/>
      <c r="H9" s="23"/>
      <c r="I9" s="23"/>
    </row>
    <row r="10" spans="1:9" ht="21.75" customHeight="1" x14ac:dyDescent="0.25">
      <c r="A10" s="627" t="s">
        <v>219</v>
      </c>
      <c r="B10" s="627"/>
      <c r="C10" s="627"/>
      <c r="D10" s="169"/>
      <c r="E10" s="169"/>
      <c r="F10" s="169"/>
      <c r="G10" s="23"/>
      <c r="H10" s="23"/>
      <c r="I10" s="23"/>
    </row>
    <row r="11" spans="1:9" ht="9.75" customHeight="1" thickBot="1" x14ac:dyDescent="0.3">
      <c r="A11" s="29"/>
      <c r="E11" s="245"/>
      <c r="F11" s="245"/>
      <c r="G11" s="245"/>
      <c r="H11" s="245"/>
      <c r="I11" s="245"/>
    </row>
    <row r="12" spans="1:9" ht="39.75" customHeight="1" thickBot="1" x14ac:dyDescent="0.3">
      <c r="A12" s="646" t="s">
        <v>180</v>
      </c>
      <c r="B12" s="647"/>
      <c r="C12" s="647"/>
      <c r="D12" s="647"/>
      <c r="E12" s="647"/>
      <c r="F12" s="647"/>
      <c r="G12" s="647"/>
      <c r="H12" s="647"/>
      <c r="I12" s="648"/>
    </row>
    <row r="13" spans="1:9" ht="91.5" customHeight="1" x14ac:dyDescent="0.25">
      <c r="A13" s="2" t="s">
        <v>15</v>
      </c>
      <c r="B13" s="171" t="s">
        <v>14</v>
      </c>
      <c r="C13" s="171" t="s">
        <v>13</v>
      </c>
      <c r="D13" s="171" t="s">
        <v>16</v>
      </c>
      <c r="E13" s="27" t="s">
        <v>19</v>
      </c>
      <c r="F13" s="27" t="s">
        <v>17</v>
      </c>
      <c r="G13" s="27" t="s">
        <v>415</v>
      </c>
      <c r="H13" s="246" t="s">
        <v>414</v>
      </c>
      <c r="I13" s="28" t="s">
        <v>5</v>
      </c>
    </row>
    <row r="14" spans="1:9" ht="24.95" customHeight="1" x14ac:dyDescent="0.25">
      <c r="A14" s="2">
        <v>1</v>
      </c>
      <c r="B14" s="478"/>
      <c r="C14" s="464"/>
      <c r="D14" s="479"/>
      <c r="E14" s="480"/>
      <c r="F14" s="480"/>
      <c r="G14" s="480"/>
      <c r="H14" s="480"/>
      <c r="I14" s="426">
        <f>SUM(E14:H14)</f>
        <v>0</v>
      </c>
    </row>
    <row r="15" spans="1:9" ht="24.95" customHeight="1" x14ac:dyDescent="0.25">
      <c r="A15" s="2">
        <v>2</v>
      </c>
      <c r="B15" s="478"/>
      <c r="C15" s="464"/>
      <c r="D15" s="479"/>
      <c r="E15" s="480"/>
      <c r="F15" s="480"/>
      <c r="G15" s="480"/>
      <c r="H15" s="480"/>
      <c r="I15" s="426">
        <f t="shared" ref="I15:I28" si="0">SUM(E15:H15)</f>
        <v>0</v>
      </c>
    </row>
    <row r="16" spans="1:9" ht="24.95" customHeight="1" x14ac:dyDescent="0.25">
      <c r="A16" s="2">
        <v>3</v>
      </c>
      <c r="B16" s="478"/>
      <c r="C16" s="464"/>
      <c r="D16" s="479"/>
      <c r="E16" s="480"/>
      <c r="F16" s="480"/>
      <c r="G16" s="480"/>
      <c r="H16" s="480"/>
      <c r="I16" s="426">
        <f t="shared" si="0"/>
        <v>0</v>
      </c>
    </row>
    <row r="17" spans="1:9" ht="24.95" customHeight="1" x14ac:dyDescent="0.25">
      <c r="A17" s="2">
        <v>4</v>
      </c>
      <c r="B17" s="478"/>
      <c r="C17" s="464"/>
      <c r="D17" s="479"/>
      <c r="E17" s="480"/>
      <c r="F17" s="480"/>
      <c r="G17" s="480"/>
      <c r="H17" s="480"/>
      <c r="I17" s="426">
        <f t="shared" si="0"/>
        <v>0</v>
      </c>
    </row>
    <row r="18" spans="1:9" ht="24.95" customHeight="1" x14ac:dyDescent="0.25">
      <c r="A18" s="2">
        <v>5</v>
      </c>
      <c r="B18" s="478"/>
      <c r="C18" s="464"/>
      <c r="D18" s="479"/>
      <c r="E18" s="480"/>
      <c r="F18" s="480"/>
      <c r="G18" s="480"/>
      <c r="H18" s="480"/>
      <c r="I18" s="426">
        <f t="shared" si="0"/>
        <v>0</v>
      </c>
    </row>
    <row r="19" spans="1:9" ht="24.95" customHeight="1" x14ac:dyDescent="0.25">
      <c r="A19" s="2">
        <v>6</v>
      </c>
      <c r="B19" s="478"/>
      <c r="C19" s="464"/>
      <c r="D19" s="479"/>
      <c r="E19" s="480"/>
      <c r="F19" s="480"/>
      <c r="G19" s="480"/>
      <c r="H19" s="480"/>
      <c r="I19" s="426">
        <f t="shared" si="0"/>
        <v>0</v>
      </c>
    </row>
    <row r="20" spans="1:9" ht="24.95" customHeight="1" x14ac:dyDescent="0.25">
      <c r="A20" s="2">
        <v>7</v>
      </c>
      <c r="B20" s="478"/>
      <c r="C20" s="464"/>
      <c r="D20" s="479"/>
      <c r="E20" s="480"/>
      <c r="F20" s="480"/>
      <c r="G20" s="480"/>
      <c r="H20" s="480"/>
      <c r="I20" s="426">
        <f t="shared" si="0"/>
        <v>0</v>
      </c>
    </row>
    <row r="21" spans="1:9" ht="24.95" customHeight="1" x14ac:dyDescent="0.25">
      <c r="A21" s="2">
        <v>8</v>
      </c>
      <c r="B21" s="478"/>
      <c r="C21" s="464"/>
      <c r="D21" s="479"/>
      <c r="E21" s="480"/>
      <c r="F21" s="480"/>
      <c r="G21" s="480"/>
      <c r="H21" s="480"/>
      <c r="I21" s="426">
        <f t="shared" si="0"/>
        <v>0</v>
      </c>
    </row>
    <row r="22" spans="1:9" ht="24.95" customHeight="1" x14ac:dyDescent="0.25">
      <c r="A22" s="2">
        <v>9</v>
      </c>
      <c r="B22" s="478"/>
      <c r="C22" s="464"/>
      <c r="D22" s="479"/>
      <c r="E22" s="480"/>
      <c r="F22" s="480"/>
      <c r="G22" s="480"/>
      <c r="H22" s="480"/>
      <c r="I22" s="426">
        <f t="shared" si="0"/>
        <v>0</v>
      </c>
    </row>
    <row r="23" spans="1:9" ht="24.95" customHeight="1" x14ac:dyDescent="0.25">
      <c r="A23" s="2">
        <v>10</v>
      </c>
      <c r="B23" s="478"/>
      <c r="C23" s="464"/>
      <c r="D23" s="479"/>
      <c r="E23" s="480"/>
      <c r="F23" s="480"/>
      <c r="G23" s="480"/>
      <c r="H23" s="480"/>
      <c r="I23" s="426">
        <f t="shared" si="0"/>
        <v>0</v>
      </c>
    </row>
    <row r="24" spans="1:9" ht="24.95" customHeight="1" x14ac:dyDescent="0.25">
      <c r="A24" s="2">
        <v>11</v>
      </c>
      <c r="B24" s="478"/>
      <c r="C24" s="464"/>
      <c r="D24" s="479"/>
      <c r="E24" s="480"/>
      <c r="F24" s="480"/>
      <c r="G24" s="480"/>
      <c r="H24" s="480"/>
      <c r="I24" s="426">
        <f t="shared" si="0"/>
        <v>0</v>
      </c>
    </row>
    <row r="25" spans="1:9" ht="24.95" customHeight="1" x14ac:dyDescent="0.25">
      <c r="A25" s="2">
        <v>12</v>
      </c>
      <c r="B25" s="478"/>
      <c r="C25" s="464"/>
      <c r="D25" s="479"/>
      <c r="E25" s="480"/>
      <c r="F25" s="480"/>
      <c r="G25" s="480"/>
      <c r="H25" s="480"/>
      <c r="I25" s="426">
        <f t="shared" si="0"/>
        <v>0</v>
      </c>
    </row>
    <row r="26" spans="1:9" ht="24.95" customHeight="1" x14ac:dyDescent="0.25">
      <c r="A26" s="2">
        <v>13</v>
      </c>
      <c r="B26" s="478"/>
      <c r="C26" s="464"/>
      <c r="D26" s="479"/>
      <c r="E26" s="480"/>
      <c r="F26" s="480"/>
      <c r="G26" s="480"/>
      <c r="H26" s="480"/>
      <c r="I26" s="426">
        <f t="shared" si="0"/>
        <v>0</v>
      </c>
    </row>
    <row r="27" spans="1:9" ht="24.95" customHeight="1" x14ac:dyDescent="0.25">
      <c r="A27" s="2">
        <v>14</v>
      </c>
      <c r="B27" s="478"/>
      <c r="C27" s="464"/>
      <c r="D27" s="479"/>
      <c r="E27" s="480"/>
      <c r="F27" s="480"/>
      <c r="G27" s="480"/>
      <c r="H27" s="480"/>
      <c r="I27" s="426">
        <f t="shared" si="0"/>
        <v>0</v>
      </c>
    </row>
    <row r="28" spans="1:9" ht="24.95" customHeight="1" x14ac:dyDescent="0.25">
      <c r="A28" s="2">
        <v>15</v>
      </c>
      <c r="B28" s="478"/>
      <c r="C28" s="464"/>
      <c r="D28" s="479"/>
      <c r="E28" s="480"/>
      <c r="F28" s="480"/>
      <c r="G28" s="480"/>
      <c r="H28" s="480"/>
      <c r="I28" s="426">
        <f t="shared" si="0"/>
        <v>0</v>
      </c>
    </row>
    <row r="29" spans="1:9" s="175" customFormat="1" ht="27" customHeight="1" thickBot="1" x14ac:dyDescent="0.3">
      <c r="A29" s="618" t="s">
        <v>5</v>
      </c>
      <c r="B29" s="619"/>
      <c r="C29" s="619"/>
      <c r="D29" s="620"/>
      <c r="E29" s="427">
        <f>SUM(E14:E28)</f>
        <v>0</v>
      </c>
      <c r="F29" s="427">
        <f>SUM(F14:F28)</f>
        <v>0</v>
      </c>
      <c r="G29" s="427">
        <f>SUM(G14:G28)</f>
        <v>0</v>
      </c>
      <c r="H29" s="427">
        <f>SUM(H14:H28)</f>
        <v>0</v>
      </c>
      <c r="I29" s="428">
        <f>SUM(I14:I28)</f>
        <v>0</v>
      </c>
    </row>
    <row r="30" spans="1:9" ht="17.25" customHeight="1" thickBot="1" x14ac:dyDescent="0.3"/>
    <row r="31" spans="1:9" ht="45" customHeight="1" thickBot="1" x14ac:dyDescent="0.3">
      <c r="A31" s="632" t="s">
        <v>181</v>
      </c>
      <c r="B31" s="633"/>
      <c r="C31" s="633"/>
      <c r="D31" s="633"/>
      <c r="E31" s="633"/>
      <c r="F31" s="633"/>
      <c r="G31" s="633"/>
      <c r="H31" s="633"/>
      <c r="I31" s="634"/>
    </row>
    <row r="32" spans="1:9" ht="91.5" customHeight="1" x14ac:dyDescent="0.25">
      <c r="A32" s="39" t="s">
        <v>15</v>
      </c>
      <c r="B32" s="247" t="s">
        <v>14</v>
      </c>
      <c r="C32" s="247" t="s">
        <v>13</v>
      </c>
      <c r="D32" s="247" t="s">
        <v>16</v>
      </c>
      <c r="E32" s="248" t="s">
        <v>19</v>
      </c>
      <c r="F32" s="248" t="s">
        <v>17</v>
      </c>
      <c r="G32" s="248" t="s">
        <v>18</v>
      </c>
      <c r="H32" s="249" t="s">
        <v>187</v>
      </c>
      <c r="I32" s="250" t="s">
        <v>5</v>
      </c>
    </row>
    <row r="33" spans="1:9" ht="24.95" customHeight="1" x14ac:dyDescent="0.25">
      <c r="A33" s="2">
        <v>1</v>
      </c>
      <c r="B33" s="478"/>
      <c r="C33" s="464"/>
      <c r="D33" s="464"/>
      <c r="E33" s="480"/>
      <c r="F33" s="480"/>
      <c r="G33" s="480"/>
      <c r="H33" s="480"/>
      <c r="I33" s="426">
        <f>SUM(E33:H33)</f>
        <v>0</v>
      </c>
    </row>
    <row r="34" spans="1:9" ht="24.95" customHeight="1" x14ac:dyDescent="0.25">
      <c r="A34" s="2">
        <v>2</v>
      </c>
      <c r="B34" s="478"/>
      <c r="C34" s="464"/>
      <c r="D34" s="464"/>
      <c r="E34" s="480"/>
      <c r="F34" s="480"/>
      <c r="G34" s="480"/>
      <c r="H34" s="480"/>
      <c r="I34" s="426">
        <f t="shared" ref="I34:I52" si="1">SUM(E34:H34)</f>
        <v>0</v>
      </c>
    </row>
    <row r="35" spans="1:9" ht="24.95" customHeight="1" x14ac:dyDescent="0.25">
      <c r="A35" s="2">
        <v>3</v>
      </c>
      <c r="B35" s="478"/>
      <c r="C35" s="464"/>
      <c r="D35" s="464"/>
      <c r="E35" s="480"/>
      <c r="F35" s="480"/>
      <c r="G35" s="480"/>
      <c r="H35" s="480"/>
      <c r="I35" s="426">
        <f t="shared" si="1"/>
        <v>0</v>
      </c>
    </row>
    <row r="36" spans="1:9" ht="24.95" customHeight="1" x14ac:dyDescent="0.25">
      <c r="A36" s="2">
        <v>4</v>
      </c>
      <c r="B36" s="478"/>
      <c r="C36" s="464"/>
      <c r="D36" s="464"/>
      <c r="E36" s="480"/>
      <c r="F36" s="480"/>
      <c r="G36" s="480"/>
      <c r="H36" s="480"/>
      <c r="I36" s="426">
        <f t="shared" si="1"/>
        <v>0</v>
      </c>
    </row>
    <row r="37" spans="1:9" ht="24.95" customHeight="1" x14ac:dyDescent="0.25">
      <c r="A37" s="2">
        <v>5</v>
      </c>
      <c r="B37" s="478"/>
      <c r="C37" s="464"/>
      <c r="D37" s="464"/>
      <c r="E37" s="480"/>
      <c r="F37" s="480"/>
      <c r="G37" s="480"/>
      <c r="H37" s="480"/>
      <c r="I37" s="426">
        <f t="shared" si="1"/>
        <v>0</v>
      </c>
    </row>
    <row r="38" spans="1:9" ht="24.95" customHeight="1" x14ac:dyDescent="0.25">
      <c r="A38" s="2">
        <v>6</v>
      </c>
      <c r="B38" s="478"/>
      <c r="C38" s="464"/>
      <c r="D38" s="464"/>
      <c r="E38" s="480"/>
      <c r="F38" s="480"/>
      <c r="G38" s="480"/>
      <c r="H38" s="480"/>
      <c r="I38" s="426">
        <f t="shared" si="1"/>
        <v>0</v>
      </c>
    </row>
    <row r="39" spans="1:9" ht="24.95" customHeight="1" x14ac:dyDescent="0.25">
      <c r="A39" s="2">
        <v>7</v>
      </c>
      <c r="B39" s="478"/>
      <c r="C39" s="464"/>
      <c r="D39" s="464"/>
      <c r="E39" s="480"/>
      <c r="F39" s="480"/>
      <c r="G39" s="480"/>
      <c r="H39" s="480"/>
      <c r="I39" s="426">
        <f t="shared" si="1"/>
        <v>0</v>
      </c>
    </row>
    <row r="40" spans="1:9" ht="24.95" customHeight="1" x14ac:dyDescent="0.25">
      <c r="A40" s="2">
        <v>8</v>
      </c>
      <c r="B40" s="478"/>
      <c r="C40" s="464"/>
      <c r="D40" s="464"/>
      <c r="E40" s="480"/>
      <c r="F40" s="480"/>
      <c r="G40" s="480"/>
      <c r="H40" s="480"/>
      <c r="I40" s="426">
        <f t="shared" si="1"/>
        <v>0</v>
      </c>
    </row>
    <row r="41" spans="1:9" ht="24.95" customHeight="1" x14ac:dyDescent="0.25">
      <c r="A41" s="2">
        <v>9</v>
      </c>
      <c r="B41" s="478"/>
      <c r="C41" s="464"/>
      <c r="D41" s="464"/>
      <c r="E41" s="480"/>
      <c r="F41" s="480"/>
      <c r="G41" s="480"/>
      <c r="H41" s="480"/>
      <c r="I41" s="426">
        <f t="shared" si="1"/>
        <v>0</v>
      </c>
    </row>
    <row r="42" spans="1:9" ht="24.95" customHeight="1" x14ac:dyDescent="0.25">
      <c r="A42" s="2">
        <v>10</v>
      </c>
      <c r="B42" s="478"/>
      <c r="C42" s="464"/>
      <c r="D42" s="464"/>
      <c r="E42" s="480"/>
      <c r="F42" s="480"/>
      <c r="G42" s="480"/>
      <c r="H42" s="480"/>
      <c r="I42" s="426">
        <f t="shared" si="1"/>
        <v>0</v>
      </c>
    </row>
    <row r="43" spans="1:9" ht="24.95" customHeight="1" x14ac:dyDescent="0.25">
      <c r="A43" s="2">
        <v>11</v>
      </c>
      <c r="B43" s="478"/>
      <c r="C43" s="464"/>
      <c r="D43" s="464"/>
      <c r="E43" s="480"/>
      <c r="F43" s="480"/>
      <c r="G43" s="480"/>
      <c r="H43" s="480"/>
      <c r="I43" s="426">
        <f t="shared" si="1"/>
        <v>0</v>
      </c>
    </row>
    <row r="44" spans="1:9" ht="24.95" customHeight="1" x14ac:dyDescent="0.25">
      <c r="A44" s="2">
        <v>12</v>
      </c>
      <c r="B44" s="478"/>
      <c r="C44" s="464"/>
      <c r="D44" s="464"/>
      <c r="E44" s="480"/>
      <c r="F44" s="480"/>
      <c r="G44" s="480"/>
      <c r="H44" s="480"/>
      <c r="I44" s="426">
        <f t="shared" si="1"/>
        <v>0</v>
      </c>
    </row>
    <row r="45" spans="1:9" ht="24.95" customHeight="1" x14ac:dyDescent="0.25">
      <c r="A45" s="2">
        <v>13</v>
      </c>
      <c r="B45" s="478"/>
      <c r="C45" s="464"/>
      <c r="D45" s="464"/>
      <c r="E45" s="480"/>
      <c r="F45" s="480"/>
      <c r="G45" s="480"/>
      <c r="H45" s="480"/>
      <c r="I45" s="426">
        <f t="shared" si="1"/>
        <v>0</v>
      </c>
    </row>
    <row r="46" spans="1:9" ht="24.95" customHeight="1" x14ac:dyDescent="0.25">
      <c r="A46" s="2">
        <v>14</v>
      </c>
      <c r="B46" s="478"/>
      <c r="C46" s="464"/>
      <c r="D46" s="464"/>
      <c r="E46" s="480"/>
      <c r="F46" s="480"/>
      <c r="G46" s="480"/>
      <c r="H46" s="480"/>
      <c r="I46" s="426">
        <f t="shared" si="1"/>
        <v>0</v>
      </c>
    </row>
    <row r="47" spans="1:9" ht="24.95" customHeight="1" x14ac:dyDescent="0.25">
      <c r="A47" s="2">
        <v>15</v>
      </c>
      <c r="B47" s="478"/>
      <c r="C47" s="464"/>
      <c r="D47" s="464"/>
      <c r="E47" s="480"/>
      <c r="F47" s="480"/>
      <c r="G47" s="480"/>
      <c r="H47" s="480"/>
      <c r="I47" s="426">
        <f t="shared" si="1"/>
        <v>0</v>
      </c>
    </row>
    <row r="48" spans="1:9" ht="24.95" customHeight="1" x14ac:dyDescent="0.25">
      <c r="A48" s="2">
        <v>16</v>
      </c>
      <c r="B48" s="478"/>
      <c r="C48" s="464"/>
      <c r="D48" s="464"/>
      <c r="E48" s="480"/>
      <c r="F48" s="480"/>
      <c r="G48" s="480"/>
      <c r="H48" s="480"/>
      <c r="I48" s="426">
        <f t="shared" si="1"/>
        <v>0</v>
      </c>
    </row>
    <row r="49" spans="1:9" ht="24.95" customHeight="1" x14ac:dyDescent="0.25">
      <c r="A49" s="2">
        <v>17</v>
      </c>
      <c r="B49" s="478"/>
      <c r="C49" s="464"/>
      <c r="D49" s="464"/>
      <c r="E49" s="480"/>
      <c r="F49" s="480"/>
      <c r="G49" s="480"/>
      <c r="H49" s="480"/>
      <c r="I49" s="426">
        <f t="shared" si="1"/>
        <v>0</v>
      </c>
    </row>
    <row r="50" spans="1:9" ht="24.95" customHeight="1" x14ac:dyDescent="0.25">
      <c r="A50" s="2">
        <v>18</v>
      </c>
      <c r="B50" s="478"/>
      <c r="C50" s="464"/>
      <c r="D50" s="464"/>
      <c r="E50" s="480"/>
      <c r="F50" s="480"/>
      <c r="G50" s="480"/>
      <c r="H50" s="480"/>
      <c r="I50" s="426">
        <f t="shared" si="1"/>
        <v>0</v>
      </c>
    </row>
    <row r="51" spans="1:9" ht="24.95" customHeight="1" x14ac:dyDescent="0.25">
      <c r="A51" s="2">
        <v>19</v>
      </c>
      <c r="B51" s="478"/>
      <c r="C51" s="464"/>
      <c r="D51" s="464"/>
      <c r="E51" s="480"/>
      <c r="F51" s="480"/>
      <c r="G51" s="480"/>
      <c r="H51" s="480"/>
      <c r="I51" s="426">
        <f t="shared" si="1"/>
        <v>0</v>
      </c>
    </row>
    <row r="52" spans="1:9" ht="24.95" customHeight="1" thickBot="1" x14ac:dyDescent="0.3">
      <c r="A52" s="2">
        <v>20</v>
      </c>
      <c r="B52" s="481"/>
      <c r="C52" s="482"/>
      <c r="D52" s="482"/>
      <c r="E52" s="483"/>
      <c r="F52" s="483"/>
      <c r="G52" s="483"/>
      <c r="H52" s="483"/>
      <c r="I52" s="429">
        <f t="shared" si="1"/>
        <v>0</v>
      </c>
    </row>
    <row r="53" spans="1:9" s="175" customFormat="1" ht="27" customHeight="1" thickBot="1" x14ac:dyDescent="0.3">
      <c r="A53" s="637" t="s">
        <v>5</v>
      </c>
      <c r="B53" s="638"/>
      <c r="C53" s="638"/>
      <c r="D53" s="639"/>
      <c r="E53" s="430">
        <f>SUM(E33:E52)</f>
        <v>0</v>
      </c>
      <c r="F53" s="430">
        <f>SUM(F33:F52)</f>
        <v>0</v>
      </c>
      <c r="G53" s="430">
        <f>SUM(G33:G52)</f>
        <v>0</v>
      </c>
      <c r="H53" s="430">
        <f>SUM(H33:H52)</f>
        <v>0</v>
      </c>
      <c r="I53" s="431">
        <f>SUM(I33:I52)</f>
        <v>0</v>
      </c>
    </row>
    <row r="54" spans="1:9" s="175" customFormat="1" ht="14.25" customHeight="1" thickBot="1" x14ac:dyDescent="0.3">
      <c r="A54" s="640"/>
      <c r="B54" s="640"/>
      <c r="C54" s="640"/>
      <c r="D54" s="640"/>
      <c r="E54" s="640"/>
      <c r="F54" s="640"/>
      <c r="G54" s="640"/>
      <c r="H54" s="640"/>
      <c r="I54" s="640"/>
    </row>
    <row r="55" spans="1:9" ht="23.25" thickBot="1" x14ac:dyDescent="0.3">
      <c r="A55" s="642" t="s">
        <v>29</v>
      </c>
      <c r="B55" s="643"/>
      <c r="C55" s="643"/>
      <c r="D55" s="643"/>
      <c r="E55" s="643"/>
      <c r="F55" s="644"/>
      <c r="G55" s="644"/>
      <c r="H55" s="644"/>
      <c r="I55" s="645"/>
    </row>
    <row r="56" spans="1:9" ht="30" customHeight="1" thickBot="1" x14ac:dyDescent="0.3">
      <c r="A56" s="628" t="s">
        <v>28</v>
      </c>
      <c r="B56" s="629"/>
      <c r="C56" s="629"/>
      <c r="D56" s="629"/>
      <c r="E56" s="630"/>
      <c r="F56" s="245"/>
      <c r="G56" s="245"/>
      <c r="H56" s="245"/>
      <c r="I56" s="251"/>
    </row>
    <row r="57" spans="1:9" ht="20.100000000000001" customHeight="1" x14ac:dyDescent="0.25">
      <c r="A57" s="39" t="s">
        <v>15</v>
      </c>
      <c r="B57" s="247" t="s">
        <v>207</v>
      </c>
      <c r="C57" s="247" t="s">
        <v>0</v>
      </c>
      <c r="D57" s="641" t="s">
        <v>195</v>
      </c>
      <c r="E57" s="641"/>
      <c r="F57" s="245"/>
      <c r="G57" s="245"/>
      <c r="H57" s="245"/>
      <c r="I57" s="251"/>
    </row>
    <row r="58" spans="1:9" ht="20.100000000000001" customHeight="1" x14ac:dyDescent="0.25">
      <c r="A58" s="2">
        <v>1</v>
      </c>
      <c r="B58" s="170" t="s">
        <v>26</v>
      </c>
      <c r="C58" s="363">
        <f>G81</f>
        <v>0</v>
      </c>
      <c r="D58" s="631" t="str">
        <f>IF(C58=0,"0,00%",C58/$C$63)</f>
        <v>0,00%</v>
      </c>
      <c r="E58" s="631"/>
      <c r="F58" s="245"/>
      <c r="G58" s="245"/>
      <c r="H58" s="245"/>
      <c r="I58" s="251"/>
    </row>
    <row r="59" spans="1:9" ht="20.100000000000001" customHeight="1" x14ac:dyDescent="0.25">
      <c r="A59" s="2">
        <v>2</v>
      </c>
      <c r="B59" s="170" t="s">
        <v>192</v>
      </c>
      <c r="C59" s="363">
        <f>H81</f>
        <v>0</v>
      </c>
      <c r="D59" s="631" t="str">
        <f>IF(C59=0,"0,00%",C59/$C$63)</f>
        <v>0,00%</v>
      </c>
      <c r="E59" s="631"/>
      <c r="F59" s="245"/>
      <c r="G59" s="245"/>
      <c r="H59" s="245"/>
      <c r="I59" s="251"/>
    </row>
    <row r="60" spans="1:9" ht="20.100000000000001" customHeight="1" x14ac:dyDescent="0.25">
      <c r="A60" s="475" t="s">
        <v>37</v>
      </c>
      <c r="B60" s="204" t="s">
        <v>193</v>
      </c>
      <c r="C60" s="480"/>
      <c r="E60" s="245"/>
      <c r="F60" s="245"/>
      <c r="G60" s="245"/>
      <c r="H60" s="245"/>
      <c r="I60" s="251"/>
    </row>
    <row r="61" spans="1:9" ht="20.100000000000001" customHeight="1" x14ac:dyDescent="0.25">
      <c r="A61" s="475" t="s">
        <v>38</v>
      </c>
      <c r="B61" s="204" t="s">
        <v>39</v>
      </c>
      <c r="C61" s="480"/>
      <c r="E61" s="245"/>
      <c r="F61" s="245"/>
      <c r="G61" s="245"/>
      <c r="H61" s="245"/>
      <c r="I61" s="251"/>
    </row>
    <row r="62" spans="1:9" ht="20.100000000000001" customHeight="1" x14ac:dyDescent="0.25">
      <c r="A62" s="475" t="s">
        <v>40</v>
      </c>
      <c r="B62" s="204" t="s">
        <v>41</v>
      </c>
      <c r="C62" s="480"/>
      <c r="E62" s="245"/>
      <c r="F62" s="245"/>
      <c r="G62" s="245"/>
      <c r="H62" s="245"/>
      <c r="I62" s="251"/>
    </row>
    <row r="63" spans="1:9" ht="20.100000000000001" customHeight="1" x14ac:dyDescent="0.25">
      <c r="A63" s="635" t="s">
        <v>194</v>
      </c>
      <c r="B63" s="636"/>
      <c r="C63" s="364">
        <f>SUM(C58:C59)</f>
        <v>0</v>
      </c>
      <c r="E63" s="245"/>
      <c r="F63" s="245"/>
      <c r="G63" s="245"/>
      <c r="H63" s="245"/>
      <c r="I63" s="251"/>
    </row>
    <row r="64" spans="1:9" ht="18.75" customHeight="1" x14ac:dyDescent="0.25">
      <c r="A64" s="609" t="s">
        <v>27</v>
      </c>
      <c r="B64" s="610"/>
      <c r="C64" s="610"/>
      <c r="D64" s="610"/>
      <c r="E64" s="610"/>
      <c r="F64" s="610"/>
      <c r="G64" s="611"/>
      <c r="H64" s="476"/>
      <c r="I64" s="477"/>
    </row>
    <row r="65" spans="1:9" ht="24.75" customHeight="1" x14ac:dyDescent="0.25">
      <c r="A65" s="2" t="s">
        <v>15</v>
      </c>
      <c r="B65" s="612" t="s">
        <v>20</v>
      </c>
      <c r="C65" s="613"/>
      <c r="D65" s="613"/>
      <c r="E65" s="613"/>
      <c r="F65" s="614"/>
      <c r="G65" s="27" t="s">
        <v>25</v>
      </c>
      <c r="H65" s="27" t="s">
        <v>30</v>
      </c>
      <c r="I65" s="28" t="s">
        <v>5</v>
      </c>
    </row>
    <row r="66" spans="1:9" ht="19.5" customHeight="1" x14ac:dyDescent="0.25">
      <c r="A66" s="2">
        <v>1</v>
      </c>
      <c r="B66" s="561" t="s">
        <v>21</v>
      </c>
      <c r="C66" s="562"/>
      <c r="D66" s="562"/>
      <c r="E66" s="562"/>
      <c r="F66" s="605"/>
      <c r="G66" s="484"/>
      <c r="H66" s="485"/>
      <c r="I66" s="416">
        <f>E29+E53</f>
        <v>0</v>
      </c>
    </row>
    <row r="67" spans="1:9" ht="21" customHeight="1" x14ac:dyDescent="0.25">
      <c r="A67" s="2">
        <v>2</v>
      </c>
      <c r="B67" s="561" t="s">
        <v>22</v>
      </c>
      <c r="C67" s="562"/>
      <c r="D67" s="562"/>
      <c r="E67" s="562"/>
      <c r="F67" s="605"/>
      <c r="G67" s="484"/>
      <c r="H67" s="485"/>
      <c r="I67" s="416">
        <f>F29+F53</f>
        <v>0</v>
      </c>
    </row>
    <row r="68" spans="1:9" ht="22.5" customHeight="1" x14ac:dyDescent="0.25">
      <c r="A68" s="2">
        <v>3</v>
      </c>
      <c r="B68" s="561" t="s">
        <v>23</v>
      </c>
      <c r="C68" s="562"/>
      <c r="D68" s="562"/>
      <c r="E68" s="562"/>
      <c r="F68" s="605"/>
      <c r="G68" s="484"/>
      <c r="H68" s="485"/>
      <c r="I68" s="416">
        <f>G29+G53</f>
        <v>0</v>
      </c>
    </row>
    <row r="69" spans="1:9" ht="21" customHeight="1" x14ac:dyDescent="0.25">
      <c r="A69" s="2">
        <v>4</v>
      </c>
      <c r="B69" s="561" t="s">
        <v>2354</v>
      </c>
      <c r="C69" s="562"/>
      <c r="D69" s="562"/>
      <c r="E69" s="562"/>
      <c r="F69" s="605"/>
      <c r="G69" s="484"/>
      <c r="H69" s="485"/>
      <c r="I69" s="416">
        <f>H29</f>
        <v>0</v>
      </c>
    </row>
    <row r="70" spans="1:9" ht="24.75" customHeight="1" x14ac:dyDescent="0.25">
      <c r="A70" s="2">
        <v>5</v>
      </c>
      <c r="B70" s="561" t="s">
        <v>24</v>
      </c>
      <c r="C70" s="562"/>
      <c r="D70" s="562"/>
      <c r="E70" s="562"/>
      <c r="F70" s="605"/>
      <c r="G70" s="484"/>
      <c r="H70" s="485"/>
      <c r="I70" s="416">
        <f t="shared" ref="I70:I71" si="2">G70+H70</f>
        <v>0</v>
      </c>
    </row>
    <row r="71" spans="1:9" ht="24.75" customHeight="1" x14ac:dyDescent="0.25">
      <c r="A71" s="2">
        <v>6</v>
      </c>
      <c r="B71" s="561" t="s">
        <v>2355</v>
      </c>
      <c r="C71" s="562"/>
      <c r="D71" s="562"/>
      <c r="E71" s="562"/>
      <c r="F71" s="605"/>
      <c r="G71" s="484"/>
      <c r="H71" s="485"/>
      <c r="I71" s="416">
        <f t="shared" si="2"/>
        <v>0</v>
      </c>
    </row>
    <row r="72" spans="1:9" ht="19.5" customHeight="1" x14ac:dyDescent="0.25">
      <c r="A72" s="2">
        <v>7</v>
      </c>
      <c r="B72" s="561" t="s">
        <v>2356</v>
      </c>
      <c r="C72" s="562"/>
      <c r="D72" s="562"/>
      <c r="E72" s="562"/>
      <c r="F72" s="605"/>
      <c r="G72" s="420">
        <f t="shared" ref="G72:I72" si="3">SUM(G73:G74)</f>
        <v>0</v>
      </c>
      <c r="H72" s="420">
        <f t="shared" si="3"/>
        <v>0</v>
      </c>
      <c r="I72" s="420">
        <f t="shared" si="3"/>
        <v>0</v>
      </c>
    </row>
    <row r="73" spans="1:9" ht="25.5" customHeight="1" x14ac:dyDescent="0.25">
      <c r="A73" s="25" t="s">
        <v>200</v>
      </c>
      <c r="B73" s="602"/>
      <c r="C73" s="603"/>
      <c r="D73" s="603"/>
      <c r="E73" s="603"/>
      <c r="F73" s="604"/>
      <c r="G73" s="486"/>
      <c r="H73" s="487"/>
      <c r="I73" s="417">
        <f>G73+H73</f>
        <v>0</v>
      </c>
    </row>
    <row r="74" spans="1:9" ht="25.5" customHeight="1" x14ac:dyDescent="0.25">
      <c r="A74" s="25" t="s">
        <v>201</v>
      </c>
      <c r="B74" s="602"/>
      <c r="C74" s="603"/>
      <c r="D74" s="603"/>
      <c r="E74" s="603"/>
      <c r="F74" s="604"/>
      <c r="G74" s="486"/>
      <c r="H74" s="487"/>
      <c r="I74" s="417">
        <f>G74+H74</f>
        <v>0</v>
      </c>
    </row>
    <row r="75" spans="1:9" ht="21.75" customHeight="1" x14ac:dyDescent="0.25">
      <c r="A75" s="2">
        <v>8</v>
      </c>
      <c r="B75" s="561" t="s">
        <v>2357</v>
      </c>
      <c r="C75" s="562"/>
      <c r="D75" s="562"/>
      <c r="E75" s="562"/>
      <c r="F75" s="605"/>
      <c r="G75" s="420">
        <f t="shared" ref="G75:I75" si="4">SUM(G76:G80)</f>
        <v>0</v>
      </c>
      <c r="H75" s="420">
        <f t="shared" si="4"/>
        <v>0</v>
      </c>
      <c r="I75" s="420">
        <f t="shared" si="4"/>
        <v>0</v>
      </c>
    </row>
    <row r="76" spans="1:9" ht="22.5" customHeight="1" x14ac:dyDescent="0.25">
      <c r="A76" s="25" t="s">
        <v>205</v>
      </c>
      <c r="B76" s="602"/>
      <c r="C76" s="603"/>
      <c r="D76" s="603"/>
      <c r="E76" s="603"/>
      <c r="F76" s="604"/>
      <c r="G76" s="486"/>
      <c r="H76" s="487"/>
      <c r="I76" s="417">
        <f>G76+H76</f>
        <v>0</v>
      </c>
    </row>
    <row r="77" spans="1:9" ht="24" customHeight="1" x14ac:dyDescent="0.25">
      <c r="A77" s="25" t="s">
        <v>206</v>
      </c>
      <c r="B77" s="602"/>
      <c r="C77" s="603"/>
      <c r="D77" s="603"/>
      <c r="E77" s="603"/>
      <c r="F77" s="604"/>
      <c r="G77" s="486"/>
      <c r="H77" s="487"/>
      <c r="I77" s="417">
        <f t="shared" ref="I77:I80" si="5">G77+H77</f>
        <v>0</v>
      </c>
    </row>
    <row r="78" spans="1:9" ht="22.5" customHeight="1" x14ac:dyDescent="0.25">
      <c r="A78" s="25" t="s">
        <v>334</v>
      </c>
      <c r="B78" s="602"/>
      <c r="C78" s="603"/>
      <c r="D78" s="603"/>
      <c r="E78" s="603"/>
      <c r="F78" s="604"/>
      <c r="G78" s="486"/>
      <c r="H78" s="487"/>
      <c r="I78" s="417">
        <f t="shared" si="5"/>
        <v>0</v>
      </c>
    </row>
    <row r="79" spans="1:9" ht="20.25" customHeight="1" x14ac:dyDescent="0.25">
      <c r="A79" s="25" t="s">
        <v>335</v>
      </c>
      <c r="B79" s="602"/>
      <c r="C79" s="603"/>
      <c r="D79" s="603"/>
      <c r="E79" s="603"/>
      <c r="F79" s="604"/>
      <c r="G79" s="486"/>
      <c r="H79" s="487"/>
      <c r="I79" s="417">
        <f t="shared" si="5"/>
        <v>0</v>
      </c>
    </row>
    <row r="80" spans="1:9" ht="22.5" customHeight="1" x14ac:dyDescent="0.25">
      <c r="A80" s="25" t="s">
        <v>336</v>
      </c>
      <c r="B80" s="602"/>
      <c r="C80" s="603"/>
      <c r="D80" s="603"/>
      <c r="E80" s="603"/>
      <c r="F80" s="604"/>
      <c r="G80" s="486"/>
      <c r="H80" s="487"/>
      <c r="I80" s="417">
        <f t="shared" si="5"/>
        <v>0</v>
      </c>
    </row>
    <row r="81" spans="1:9" s="175" customFormat="1" ht="25.5" customHeight="1" x14ac:dyDescent="0.25">
      <c r="A81" s="615" t="s">
        <v>5</v>
      </c>
      <c r="B81" s="616"/>
      <c r="C81" s="616"/>
      <c r="D81" s="616"/>
      <c r="E81" s="616"/>
      <c r="F81" s="617"/>
      <c r="G81" s="387">
        <f t="shared" ref="G81:I81" si="6">SUM(G66:G72,G75)</f>
        <v>0</v>
      </c>
      <c r="H81" s="387">
        <f t="shared" si="6"/>
        <v>0</v>
      </c>
      <c r="I81" s="387">
        <f t="shared" si="6"/>
        <v>0</v>
      </c>
    </row>
    <row r="82" spans="1:9" x14ac:dyDescent="0.25">
      <c r="A82" s="29"/>
      <c r="E82" s="245"/>
      <c r="F82" s="245"/>
      <c r="G82" s="245"/>
      <c r="H82" s="245"/>
      <c r="I82" s="251"/>
    </row>
    <row r="83" spans="1:9" x14ac:dyDescent="0.25">
      <c r="A83" s="29"/>
      <c r="B83" s="415">
        <f>'Obrazac prijave'!C183</f>
        <v>0</v>
      </c>
      <c r="E83" s="413"/>
      <c r="F83" s="413"/>
      <c r="G83" s="606" t="s">
        <v>2359</v>
      </c>
      <c r="H83" s="606"/>
      <c r="I83" s="251"/>
    </row>
    <row r="84" spans="1:9" ht="23.25" customHeight="1" x14ac:dyDescent="0.25">
      <c r="A84" s="29"/>
      <c r="B84" s="173" t="s">
        <v>36</v>
      </c>
      <c r="E84" s="245" t="s">
        <v>12</v>
      </c>
      <c r="F84" s="245"/>
      <c r="G84" s="245"/>
      <c r="H84" s="245"/>
      <c r="I84" s="251"/>
    </row>
    <row r="85" spans="1:9" x14ac:dyDescent="0.25">
      <c r="A85" s="29"/>
      <c r="E85" s="245"/>
      <c r="F85" s="245"/>
      <c r="G85" s="245"/>
      <c r="H85" s="245"/>
      <c r="I85" s="251"/>
    </row>
    <row r="86" spans="1:9" x14ac:dyDescent="0.25">
      <c r="A86" s="29"/>
      <c r="E86" s="245"/>
      <c r="F86" s="245"/>
      <c r="G86" s="245"/>
      <c r="H86" s="245"/>
      <c r="I86" s="251"/>
    </row>
    <row r="87" spans="1:9" x14ac:dyDescent="0.25">
      <c r="A87" s="29"/>
      <c r="E87" s="414"/>
      <c r="F87" s="414"/>
      <c r="G87" s="607"/>
      <c r="H87" s="607"/>
      <c r="I87" s="251"/>
    </row>
    <row r="88" spans="1:9" ht="16.5" thickBot="1" x14ac:dyDescent="0.3">
      <c r="A88" s="30"/>
      <c r="B88" s="31"/>
      <c r="C88" s="31"/>
      <c r="D88" s="31"/>
      <c r="E88" s="252"/>
      <c r="F88" s="252"/>
      <c r="G88" s="608" t="s">
        <v>2275</v>
      </c>
      <c r="H88" s="608"/>
      <c r="I88" s="253"/>
    </row>
  </sheetData>
  <sheetProtection algorithmName="SHA-512" hashValue="foBRzuRVmsnB3Gxg3hpd9mNfZAKy9zxEZ+8HZgR9grCnA9oMkC5mjGIj9/JNp3H+JOkU8R9fdY6EqeeOjKQ7Iw==" saltValue="goBPg3PYkXP6ggrwdwsHjw==" spinCount="100000" sheet="1" objects="1" scenarios="1" selectLockedCells="1"/>
  <mergeCells count="45">
    <mergeCell ref="A5:I5"/>
    <mergeCell ref="A12:I12"/>
    <mergeCell ref="A4:I4"/>
    <mergeCell ref="H1:I1"/>
    <mergeCell ref="H2:I2"/>
    <mergeCell ref="B2:C2"/>
    <mergeCell ref="B1:D1"/>
    <mergeCell ref="A6:B6"/>
    <mergeCell ref="A7:B7"/>
    <mergeCell ref="A10:C10"/>
    <mergeCell ref="A56:E56"/>
    <mergeCell ref="D58:E58"/>
    <mergeCell ref="A31:I31"/>
    <mergeCell ref="A63:B63"/>
    <mergeCell ref="A53:D53"/>
    <mergeCell ref="A54:I54"/>
    <mergeCell ref="D57:E57"/>
    <mergeCell ref="D59:E59"/>
    <mergeCell ref="A55:I55"/>
    <mergeCell ref="A29:D29"/>
    <mergeCell ref="A8:C8"/>
    <mergeCell ref="C6:H6"/>
    <mergeCell ref="C7:H7"/>
    <mergeCell ref="A9:C9"/>
    <mergeCell ref="G83:H83"/>
    <mergeCell ref="G87:H87"/>
    <mergeCell ref="G88:H88"/>
    <mergeCell ref="A64:G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9:F79"/>
    <mergeCell ref="B80:F80"/>
    <mergeCell ref="A81:F81"/>
    <mergeCell ref="B74:F74"/>
    <mergeCell ref="B75:F75"/>
    <mergeCell ref="B76:F76"/>
    <mergeCell ref="B77:F77"/>
    <mergeCell ref="B78:F78"/>
  </mergeCells>
  <dataValidations count="3">
    <dataValidation operator="equal" allowBlank="1" showInputMessage="1" showErrorMessage="1" sqref="C7" xr:uid="{00000000-0002-0000-0200-000000000000}"/>
    <dataValidation allowBlank="1" showInputMessage="1" showErrorMessage="1" promptTitle="NAPOMENA" prompt="Upisati samo troškove sudaca, delegata, liječnika i drugih osoba uključenih u organizaciju" sqref="H14:H28" xr:uid="{00000000-0002-0000-0200-000001000000}"/>
    <dataValidation allowBlank="1" showInputMessage="1" showErrorMessage="1" promptTitle="NAPOMENA:" prompt="Unosi se prosječan broj osoba na jednom putu " sqref="D14:D28" xr:uid="{00000000-0002-0000-0200-000002000000}"/>
  </dataValidations>
  <pageMargins left="0.31496062992125984" right="0.31496062992125984" top="0.35433070866141736" bottom="0.35433070866141736" header="0.31496062992125984" footer="0.31496062992125984"/>
  <pageSetup paperSize="9" scale="73" fitToHeight="0" orientation="landscape" r:id="rId1"/>
  <headerFooter>
    <oddFooter xml:space="preserve">&amp;C
</oddFooter>
  </headerFooter>
  <rowBreaks count="2" manualBreakCount="2">
    <brk id="29" max="16383" man="1"/>
    <brk id="5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uzrasnu kategoriju prema nomenklaturi nacionalnog saveza" xr:uid="{00000000-0002-0000-0200-000003000000}">
          <x14:formula1>
            <xm:f>'LEGENDA - OPIS'!$D$37:$D$47</xm:f>
          </x14:formula1>
          <xm:sqref>C33:C52 C14:C28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114"/>
  <sheetViews>
    <sheetView topLeftCell="A70" zoomScale="80" zoomScaleNormal="80" workbookViewId="0">
      <selection activeCell="C120" sqref="C120"/>
    </sheetView>
  </sheetViews>
  <sheetFormatPr defaultRowHeight="15.75" x14ac:dyDescent="0.25"/>
  <cols>
    <col min="1" max="1" width="6.7109375" style="40" customWidth="1"/>
    <col min="2" max="2" width="47.5703125" style="40" customWidth="1"/>
    <col min="3" max="3" width="20.7109375" style="40" customWidth="1"/>
    <col min="4" max="4" width="16.28515625" style="146" customWidth="1"/>
    <col min="5" max="5" width="21.42578125" style="146" customWidth="1"/>
    <col min="6" max="16384" width="9.140625" style="40"/>
  </cols>
  <sheetData>
    <row r="2" spans="1:5" x14ac:dyDescent="0.25">
      <c r="B2" s="14" t="s">
        <v>1472</v>
      </c>
      <c r="C2" s="14"/>
    </row>
    <row r="3" spans="1:5" x14ac:dyDescent="0.25">
      <c r="B3" s="14" t="s">
        <v>1473</v>
      </c>
      <c r="C3" s="14"/>
    </row>
    <row r="4" spans="1:5" x14ac:dyDescent="0.25">
      <c r="B4" s="14" t="s">
        <v>1474</v>
      </c>
      <c r="C4" s="14"/>
    </row>
    <row r="5" spans="1:5" x14ac:dyDescent="0.25">
      <c r="B5" s="14" t="s">
        <v>1475</v>
      </c>
      <c r="C5" s="14"/>
      <c r="E5" s="293" t="s">
        <v>405</v>
      </c>
    </row>
    <row r="6" spans="1:5" ht="9" customHeight="1" x14ac:dyDescent="0.25">
      <c r="D6" s="149"/>
      <c r="E6" s="149"/>
    </row>
    <row r="7" spans="1:5" ht="36.75" customHeight="1" thickBot="1" x14ac:dyDescent="0.3">
      <c r="A7" s="669" t="s">
        <v>1566</v>
      </c>
      <c r="B7" s="669"/>
      <c r="C7" s="669"/>
      <c r="D7" s="669"/>
      <c r="E7" s="669"/>
    </row>
    <row r="8" spans="1:5" ht="22.5" customHeight="1" x14ac:dyDescent="0.25">
      <c r="A8" s="160" t="s">
        <v>111</v>
      </c>
      <c r="B8" s="674" t="s">
        <v>1481</v>
      </c>
      <c r="C8" s="674"/>
      <c r="D8" s="674"/>
      <c r="E8" s="675"/>
    </row>
    <row r="9" spans="1:5" ht="18" customHeight="1" x14ac:dyDescent="0.25">
      <c r="A9" s="2" t="s">
        <v>1</v>
      </c>
      <c r="B9" s="153" t="s">
        <v>1480</v>
      </c>
      <c r="C9" s="685">
        <f>'Obrazac prijave'!$C$14:$F$14</f>
        <v>0</v>
      </c>
      <c r="D9" s="686"/>
      <c r="E9" s="687"/>
    </row>
    <row r="10" spans="1:5" ht="18" customHeight="1" x14ac:dyDescent="0.25">
      <c r="A10" s="2" t="s">
        <v>2</v>
      </c>
      <c r="B10" s="154" t="s">
        <v>1404</v>
      </c>
      <c r="C10" s="688">
        <f>'Obrazac prijave'!C15:F15</f>
        <v>0</v>
      </c>
      <c r="D10" s="689"/>
      <c r="E10" s="690"/>
    </row>
    <row r="11" spans="1:5" ht="18" customHeight="1" x14ac:dyDescent="0.25">
      <c r="A11" s="2" t="s">
        <v>3</v>
      </c>
      <c r="B11" s="154" t="s">
        <v>1405</v>
      </c>
      <c r="C11" s="341">
        <f>'Obrazac prijave'!C16</f>
        <v>0</v>
      </c>
      <c r="D11" s="190" t="s">
        <v>1406</v>
      </c>
      <c r="E11" s="191">
        <f>'Obrazac prijave'!E16:F16</f>
        <v>0</v>
      </c>
    </row>
    <row r="12" spans="1:5" ht="18" customHeight="1" x14ac:dyDescent="0.25">
      <c r="A12" s="2" t="s">
        <v>4</v>
      </c>
      <c r="B12" s="152" t="s">
        <v>221</v>
      </c>
      <c r="C12" s="341">
        <f>'Obrazac prijave'!C17</f>
        <v>0</v>
      </c>
      <c r="D12" s="190" t="s">
        <v>1482</v>
      </c>
      <c r="E12" s="191">
        <f>'Obrazac prijave'!E17:F17</f>
        <v>0</v>
      </c>
    </row>
    <row r="13" spans="1:5" ht="18" customHeight="1" x14ac:dyDescent="0.25">
      <c r="A13" s="2" t="s">
        <v>6</v>
      </c>
      <c r="B13" s="154" t="s">
        <v>1486</v>
      </c>
      <c r="C13" s="679">
        <f>'Obrazac prijave'!C22:F22</f>
        <v>0</v>
      </c>
      <c r="D13" s="680"/>
      <c r="E13" s="681"/>
    </row>
    <row r="14" spans="1:5" ht="18" customHeight="1" x14ac:dyDescent="0.25">
      <c r="A14" s="2" t="s">
        <v>7</v>
      </c>
      <c r="B14" s="152" t="s">
        <v>1484</v>
      </c>
      <c r="C14" s="341">
        <f>'Obrazac prijave'!C19</f>
        <v>0</v>
      </c>
      <c r="D14" s="190" t="s">
        <v>1483</v>
      </c>
      <c r="E14" s="191">
        <f>'Obrazac prijave'!E19:F19</f>
        <v>0</v>
      </c>
    </row>
    <row r="15" spans="1:5" ht="18" customHeight="1" x14ac:dyDescent="0.25">
      <c r="A15" s="2" t="s">
        <v>8</v>
      </c>
      <c r="B15" s="154" t="s">
        <v>120</v>
      </c>
      <c r="C15" s="679">
        <f>'Obrazac prijave'!C20:F20</f>
        <v>0</v>
      </c>
      <c r="D15" s="680"/>
      <c r="E15" s="681"/>
    </row>
    <row r="16" spans="1:5" ht="18" customHeight="1" x14ac:dyDescent="0.25">
      <c r="A16" s="291" t="s">
        <v>9</v>
      </c>
      <c r="B16" s="292" t="s">
        <v>1589</v>
      </c>
      <c r="C16" s="691">
        <f>'Obrazac prijave'!C21:F21</f>
        <v>0</v>
      </c>
      <c r="D16" s="689"/>
      <c r="E16" s="690"/>
    </row>
    <row r="17" spans="1:5" ht="18" customHeight="1" x14ac:dyDescent="0.25">
      <c r="A17" s="291" t="s">
        <v>10</v>
      </c>
      <c r="B17" s="292" t="s">
        <v>1588</v>
      </c>
      <c r="C17" s="688">
        <f>'Obrazac prijave'!C25:F25</f>
        <v>0</v>
      </c>
      <c r="D17" s="689"/>
      <c r="E17" s="690"/>
    </row>
    <row r="18" spans="1:5" ht="34.5" customHeight="1" x14ac:dyDescent="0.25">
      <c r="A18" s="2" t="s">
        <v>11</v>
      </c>
      <c r="B18" s="229" t="s">
        <v>1479</v>
      </c>
      <c r="C18" s="688">
        <f>'Obrazac prijave'!C28:F28</f>
        <v>0</v>
      </c>
      <c r="D18" s="689"/>
      <c r="E18" s="690"/>
    </row>
    <row r="19" spans="1:5" ht="21" customHeight="1" thickBot="1" x14ac:dyDescent="0.3">
      <c r="A19" s="33">
        <v>11</v>
      </c>
      <c r="B19" s="488" t="s">
        <v>2306</v>
      </c>
      <c r="C19" s="676"/>
      <c r="D19" s="677"/>
      <c r="E19" s="678"/>
    </row>
    <row r="20" spans="1:5" ht="9.75" customHeight="1" thickBot="1" x14ac:dyDescent="0.3">
      <c r="A20" s="682"/>
      <c r="B20" s="683"/>
      <c r="C20" s="683"/>
      <c r="D20" s="683"/>
      <c r="E20" s="684"/>
    </row>
    <row r="21" spans="1:5" s="147" customFormat="1" ht="21.75" customHeight="1" x14ac:dyDescent="0.25">
      <c r="A21" s="160" t="s">
        <v>121</v>
      </c>
      <c r="B21" s="674" t="s">
        <v>1476</v>
      </c>
      <c r="C21" s="674"/>
      <c r="D21" s="674"/>
      <c r="E21" s="675"/>
    </row>
    <row r="22" spans="1:5" s="147" customFormat="1" ht="18.75" x14ac:dyDescent="0.25">
      <c r="A22" s="161" t="s">
        <v>1</v>
      </c>
      <c r="B22" s="672" t="s">
        <v>1477</v>
      </c>
      <c r="C22" s="672"/>
      <c r="D22" s="672"/>
      <c r="E22" s="673"/>
    </row>
    <row r="23" spans="1:5" s="147" customFormat="1" ht="20.100000000000001" customHeight="1" x14ac:dyDescent="0.25">
      <c r="A23" s="25" t="s">
        <v>1460</v>
      </c>
      <c r="B23" s="670">
        <f>Proračun!B14</f>
        <v>0</v>
      </c>
      <c r="C23" s="670"/>
      <c r="D23" s="670"/>
      <c r="E23" s="671"/>
    </row>
    <row r="24" spans="1:5" ht="20.100000000000001" customHeight="1" x14ac:dyDescent="0.25">
      <c r="A24" s="25" t="s">
        <v>1461</v>
      </c>
      <c r="B24" s="670">
        <f>Proračun!B15</f>
        <v>0</v>
      </c>
      <c r="C24" s="670"/>
      <c r="D24" s="670"/>
      <c r="E24" s="671"/>
    </row>
    <row r="25" spans="1:5" ht="20.100000000000001" customHeight="1" x14ac:dyDescent="0.25">
      <c r="A25" s="25" t="s">
        <v>1462</v>
      </c>
      <c r="B25" s="670">
        <f>Proračun!B16</f>
        <v>0</v>
      </c>
      <c r="C25" s="670"/>
      <c r="D25" s="670"/>
      <c r="E25" s="671"/>
    </row>
    <row r="26" spans="1:5" ht="20.100000000000001" customHeight="1" x14ac:dyDescent="0.25">
      <c r="A26" s="25" t="s">
        <v>1463</v>
      </c>
      <c r="B26" s="670">
        <f>Proračun!B17</f>
        <v>0</v>
      </c>
      <c r="C26" s="670"/>
      <c r="D26" s="670"/>
      <c r="E26" s="671"/>
    </row>
    <row r="27" spans="1:5" ht="20.100000000000001" customHeight="1" x14ac:dyDescent="0.25">
      <c r="A27" s="25" t="s">
        <v>1464</v>
      </c>
      <c r="B27" s="670">
        <f>Proračun!B18</f>
        <v>0</v>
      </c>
      <c r="C27" s="670"/>
      <c r="D27" s="670"/>
      <c r="E27" s="671"/>
    </row>
    <row r="28" spans="1:5" ht="20.100000000000001" customHeight="1" x14ac:dyDescent="0.25">
      <c r="A28" s="25" t="s">
        <v>1465</v>
      </c>
      <c r="B28" s="670">
        <f>Proračun!B19</f>
        <v>0</v>
      </c>
      <c r="C28" s="670"/>
      <c r="D28" s="670"/>
      <c r="E28" s="671"/>
    </row>
    <row r="29" spans="1:5" ht="20.100000000000001" customHeight="1" x14ac:dyDescent="0.25">
      <c r="A29" s="25" t="s">
        <v>1466</v>
      </c>
      <c r="B29" s="670">
        <f>Proračun!B20</f>
        <v>0</v>
      </c>
      <c r="C29" s="670"/>
      <c r="D29" s="670"/>
      <c r="E29" s="671"/>
    </row>
    <row r="30" spans="1:5" ht="20.100000000000001" customHeight="1" x14ac:dyDescent="0.25">
      <c r="A30" s="25" t="s">
        <v>1485</v>
      </c>
      <c r="B30" s="670">
        <f>Proračun!B21</f>
        <v>0</v>
      </c>
      <c r="C30" s="670"/>
      <c r="D30" s="670"/>
      <c r="E30" s="671"/>
    </row>
    <row r="31" spans="1:5" ht="20.100000000000001" customHeight="1" x14ac:dyDescent="0.25">
      <c r="A31" s="25" t="s">
        <v>1567</v>
      </c>
      <c r="B31" s="670">
        <f>Proračun!B22</f>
        <v>0</v>
      </c>
      <c r="C31" s="670"/>
      <c r="D31" s="670"/>
      <c r="E31" s="671"/>
    </row>
    <row r="32" spans="1:5" ht="20.100000000000001" customHeight="1" x14ac:dyDescent="0.25">
      <c r="A32" s="25" t="s">
        <v>1568</v>
      </c>
      <c r="B32" s="670">
        <f>Proračun!B23</f>
        <v>0</v>
      </c>
      <c r="C32" s="670"/>
      <c r="D32" s="670"/>
      <c r="E32" s="671"/>
    </row>
    <row r="33" spans="1:5" ht="20.100000000000001" customHeight="1" x14ac:dyDescent="0.25">
      <c r="A33" s="25" t="s">
        <v>1569</v>
      </c>
      <c r="B33" s="670">
        <f>Proračun!B24</f>
        <v>0</v>
      </c>
      <c r="C33" s="670"/>
      <c r="D33" s="670"/>
      <c r="E33" s="671"/>
    </row>
    <row r="34" spans="1:5" ht="20.100000000000001" customHeight="1" x14ac:dyDescent="0.25">
      <c r="A34" s="25" t="s">
        <v>1570</v>
      </c>
      <c r="B34" s="670">
        <f>Proračun!B25</f>
        <v>0</v>
      </c>
      <c r="C34" s="670"/>
      <c r="D34" s="670"/>
      <c r="E34" s="671"/>
    </row>
    <row r="35" spans="1:5" ht="20.100000000000001" customHeight="1" x14ac:dyDescent="0.25">
      <c r="A35" s="25" t="s">
        <v>1571</v>
      </c>
      <c r="B35" s="670">
        <f>Proračun!B26</f>
        <v>0</v>
      </c>
      <c r="C35" s="670"/>
      <c r="D35" s="670"/>
      <c r="E35" s="671"/>
    </row>
    <row r="36" spans="1:5" ht="20.100000000000001" customHeight="1" x14ac:dyDescent="0.25">
      <c r="A36" s="25" t="s">
        <v>1572</v>
      </c>
      <c r="B36" s="670">
        <f>Proračun!B27</f>
        <v>0</v>
      </c>
      <c r="C36" s="670"/>
      <c r="D36" s="670"/>
      <c r="E36" s="671"/>
    </row>
    <row r="37" spans="1:5" ht="20.100000000000001" customHeight="1" x14ac:dyDescent="0.25">
      <c r="A37" s="25" t="s">
        <v>1573</v>
      </c>
      <c r="B37" s="670">
        <f>Proračun!B28</f>
        <v>0</v>
      </c>
      <c r="C37" s="670"/>
      <c r="D37" s="670"/>
      <c r="E37" s="671"/>
    </row>
    <row r="38" spans="1:5" s="147" customFormat="1" ht="20.100000000000001" customHeight="1" x14ac:dyDescent="0.25">
      <c r="A38" s="162" t="s">
        <v>2</v>
      </c>
      <c r="B38" s="696" t="s">
        <v>1478</v>
      </c>
      <c r="C38" s="696"/>
      <c r="D38" s="696"/>
      <c r="E38" s="697"/>
    </row>
    <row r="39" spans="1:5" ht="20.100000000000001" customHeight="1" x14ac:dyDescent="0.25">
      <c r="A39" s="25" t="s">
        <v>37</v>
      </c>
      <c r="B39" s="700">
        <f>Proračun!B33</f>
        <v>0</v>
      </c>
      <c r="C39" s="700"/>
      <c r="D39" s="700"/>
      <c r="E39" s="701"/>
    </row>
    <row r="40" spans="1:5" ht="20.100000000000001" customHeight="1" x14ac:dyDescent="0.25">
      <c r="A40" s="25" t="s">
        <v>38</v>
      </c>
      <c r="B40" s="700">
        <f>Proračun!B34</f>
        <v>0</v>
      </c>
      <c r="C40" s="700"/>
      <c r="D40" s="700"/>
      <c r="E40" s="701"/>
    </row>
    <row r="41" spans="1:5" ht="20.100000000000001" customHeight="1" x14ac:dyDescent="0.25">
      <c r="A41" s="25" t="s">
        <v>40</v>
      </c>
      <c r="B41" s="700">
        <f>Proračun!B35</f>
        <v>0</v>
      </c>
      <c r="C41" s="700"/>
      <c r="D41" s="700"/>
      <c r="E41" s="701"/>
    </row>
    <row r="42" spans="1:5" ht="20.100000000000001" customHeight="1" x14ac:dyDescent="0.25">
      <c r="A42" s="25" t="s">
        <v>1367</v>
      </c>
      <c r="B42" s="700">
        <f>Proračun!B36</f>
        <v>0</v>
      </c>
      <c r="C42" s="700"/>
      <c r="D42" s="700"/>
      <c r="E42" s="701"/>
    </row>
    <row r="43" spans="1:5" ht="20.100000000000001" customHeight="1" x14ac:dyDescent="0.25">
      <c r="A43" s="25" t="s">
        <v>1368</v>
      </c>
      <c r="B43" s="700">
        <f>Proračun!B37</f>
        <v>0</v>
      </c>
      <c r="C43" s="700"/>
      <c r="D43" s="700"/>
      <c r="E43" s="701"/>
    </row>
    <row r="44" spans="1:5" ht="20.100000000000001" customHeight="1" x14ac:dyDescent="0.25">
      <c r="A44" s="25" t="s">
        <v>1369</v>
      </c>
      <c r="B44" s="700">
        <f>Proračun!B38</f>
        <v>0</v>
      </c>
      <c r="C44" s="700"/>
      <c r="D44" s="700"/>
      <c r="E44" s="701"/>
    </row>
    <row r="45" spans="1:5" ht="20.100000000000001" customHeight="1" x14ac:dyDescent="0.25">
      <c r="A45" s="25" t="s">
        <v>1370</v>
      </c>
      <c r="B45" s="700">
        <f>Proračun!B39</f>
        <v>0</v>
      </c>
      <c r="C45" s="700"/>
      <c r="D45" s="700"/>
      <c r="E45" s="701"/>
    </row>
    <row r="46" spans="1:5" ht="20.100000000000001" customHeight="1" x14ac:dyDescent="0.25">
      <c r="A46" s="284" t="s">
        <v>1371</v>
      </c>
      <c r="B46" s="700">
        <f>Proračun!B40</f>
        <v>0</v>
      </c>
      <c r="C46" s="700"/>
      <c r="D46" s="700"/>
      <c r="E46" s="701"/>
    </row>
    <row r="47" spans="1:5" ht="20.100000000000001" customHeight="1" x14ac:dyDescent="0.25">
      <c r="A47" s="284" t="s">
        <v>1372</v>
      </c>
      <c r="B47" s="700">
        <f>Proračun!B41</f>
        <v>0</v>
      </c>
      <c r="C47" s="700"/>
      <c r="D47" s="700"/>
      <c r="E47" s="701"/>
    </row>
    <row r="48" spans="1:5" ht="20.100000000000001" customHeight="1" x14ac:dyDescent="0.25">
      <c r="A48" s="285" t="s">
        <v>1373</v>
      </c>
      <c r="B48" s="700">
        <f>Proračun!B42</f>
        <v>0</v>
      </c>
      <c r="C48" s="700"/>
      <c r="D48" s="700"/>
      <c r="E48" s="701"/>
    </row>
    <row r="49" spans="1:5" ht="20.100000000000001" customHeight="1" x14ac:dyDescent="0.25">
      <c r="A49" s="284" t="s">
        <v>1523</v>
      </c>
      <c r="B49" s="700">
        <f>Proračun!B43</f>
        <v>0</v>
      </c>
      <c r="C49" s="700"/>
      <c r="D49" s="700"/>
      <c r="E49" s="701"/>
    </row>
    <row r="50" spans="1:5" ht="20.100000000000001" customHeight="1" x14ac:dyDescent="0.25">
      <c r="A50" s="284" t="s">
        <v>1524</v>
      </c>
      <c r="B50" s="700">
        <f>Proračun!B44</f>
        <v>0</v>
      </c>
      <c r="C50" s="700"/>
      <c r="D50" s="700"/>
      <c r="E50" s="701"/>
    </row>
    <row r="51" spans="1:5" ht="20.100000000000001" customHeight="1" x14ac:dyDescent="0.25">
      <c r="A51" s="284" t="s">
        <v>1525</v>
      </c>
      <c r="B51" s="700">
        <f>Proračun!B45</f>
        <v>0</v>
      </c>
      <c r="C51" s="700"/>
      <c r="D51" s="700"/>
      <c r="E51" s="701"/>
    </row>
    <row r="52" spans="1:5" ht="20.100000000000001" customHeight="1" x14ac:dyDescent="0.25">
      <c r="A52" s="284" t="s">
        <v>1526</v>
      </c>
      <c r="B52" s="700">
        <f>Proračun!B46</f>
        <v>0</v>
      </c>
      <c r="C52" s="700"/>
      <c r="D52" s="700"/>
      <c r="E52" s="701"/>
    </row>
    <row r="53" spans="1:5" ht="20.100000000000001" customHeight="1" x14ac:dyDescent="0.25">
      <c r="A53" s="284" t="s">
        <v>1527</v>
      </c>
      <c r="B53" s="700">
        <f>Proračun!B47</f>
        <v>0</v>
      </c>
      <c r="C53" s="700"/>
      <c r="D53" s="700"/>
      <c r="E53" s="701"/>
    </row>
    <row r="54" spans="1:5" ht="20.100000000000001" customHeight="1" x14ac:dyDescent="0.25">
      <c r="A54" s="284" t="s">
        <v>1574</v>
      </c>
      <c r="B54" s="700">
        <f>Proračun!B48</f>
        <v>0</v>
      </c>
      <c r="C54" s="700"/>
      <c r="D54" s="700"/>
      <c r="E54" s="701"/>
    </row>
    <row r="55" spans="1:5" ht="20.100000000000001" customHeight="1" x14ac:dyDescent="0.25">
      <c r="A55" s="284" t="s">
        <v>1575</v>
      </c>
      <c r="B55" s="700">
        <f>Proračun!B49</f>
        <v>0</v>
      </c>
      <c r="C55" s="700"/>
      <c r="D55" s="700"/>
      <c r="E55" s="701"/>
    </row>
    <row r="56" spans="1:5" ht="20.100000000000001" customHeight="1" x14ac:dyDescent="0.25">
      <c r="A56" s="284" t="s">
        <v>1576</v>
      </c>
      <c r="B56" s="700">
        <f>Proračun!B50</f>
        <v>0</v>
      </c>
      <c r="C56" s="700"/>
      <c r="D56" s="700"/>
      <c r="E56" s="701"/>
    </row>
    <row r="57" spans="1:5" ht="20.100000000000001" customHeight="1" x14ac:dyDescent="0.25">
      <c r="A57" s="284" t="s">
        <v>1577</v>
      </c>
      <c r="B57" s="700">
        <f>Proračun!B51</f>
        <v>0</v>
      </c>
      <c r="C57" s="700"/>
      <c r="D57" s="700"/>
      <c r="E57" s="701"/>
    </row>
    <row r="58" spans="1:5" ht="20.100000000000001" customHeight="1" thickBot="1" x14ac:dyDescent="0.3">
      <c r="A58" s="234" t="s">
        <v>1578</v>
      </c>
      <c r="B58" s="698">
        <f>Proračun!B52</f>
        <v>0</v>
      </c>
      <c r="C58" s="698"/>
      <c r="D58" s="698"/>
      <c r="E58" s="699"/>
    </row>
    <row r="59" spans="1:5" ht="8.25" customHeight="1" thickBot="1" x14ac:dyDescent="0.3">
      <c r="A59" s="717"/>
      <c r="B59" s="718"/>
      <c r="C59" s="718"/>
      <c r="D59" s="718"/>
      <c r="E59" s="719"/>
    </row>
    <row r="60" spans="1:5" s="147" customFormat="1" ht="27.75" customHeight="1" x14ac:dyDescent="0.25">
      <c r="A60" s="163" t="s">
        <v>1411</v>
      </c>
      <c r="B60" s="693" t="s">
        <v>1491</v>
      </c>
      <c r="C60" s="694"/>
      <c r="D60" s="694"/>
      <c r="E60" s="695"/>
    </row>
    <row r="61" spans="1:5" s="147" customFormat="1" ht="18.75" x14ac:dyDescent="0.25">
      <c r="A61" s="166" t="s">
        <v>15</v>
      </c>
      <c r="B61" s="714" t="s">
        <v>1413</v>
      </c>
      <c r="C61" s="715"/>
      <c r="D61" s="716"/>
      <c r="E61" s="167" t="s">
        <v>0</v>
      </c>
    </row>
    <row r="62" spans="1:5" ht="20.25" customHeight="1" x14ac:dyDescent="0.25">
      <c r="A62" s="164" t="s">
        <v>1</v>
      </c>
      <c r="B62" s="538" t="s">
        <v>1490</v>
      </c>
      <c r="C62" s="539"/>
      <c r="D62" s="692"/>
      <c r="E62" s="365">
        <f>SUM(E63:E68,E71)</f>
        <v>0</v>
      </c>
    </row>
    <row r="63" spans="1:5" x14ac:dyDescent="0.25">
      <c r="A63" s="189" t="s">
        <v>1460</v>
      </c>
      <c r="B63" s="658" t="s">
        <v>21</v>
      </c>
      <c r="C63" s="659"/>
      <c r="D63" s="660"/>
      <c r="E63" s="366"/>
    </row>
    <row r="64" spans="1:5" ht="20.25" customHeight="1" x14ac:dyDescent="0.25">
      <c r="A64" s="189" t="s">
        <v>1461</v>
      </c>
      <c r="B64" s="658" t="s">
        <v>22</v>
      </c>
      <c r="C64" s="659"/>
      <c r="D64" s="660"/>
      <c r="E64" s="366"/>
    </row>
    <row r="65" spans="1:5" ht="15.75" customHeight="1" x14ac:dyDescent="0.25">
      <c r="A65" s="189" t="s">
        <v>1462</v>
      </c>
      <c r="B65" s="658" t="s">
        <v>1467</v>
      </c>
      <c r="C65" s="659"/>
      <c r="D65" s="660"/>
      <c r="E65" s="366"/>
    </row>
    <row r="66" spans="1:5" ht="32.25" customHeight="1" x14ac:dyDescent="0.25">
      <c r="A66" s="189" t="s">
        <v>1463</v>
      </c>
      <c r="B66" s="658" t="s">
        <v>1455</v>
      </c>
      <c r="C66" s="659"/>
      <c r="D66" s="660"/>
      <c r="E66" s="366"/>
    </row>
    <row r="67" spans="1:5" x14ac:dyDescent="0.25">
      <c r="A67" s="189" t="s">
        <v>1464</v>
      </c>
      <c r="B67" s="658" t="s">
        <v>1495</v>
      </c>
      <c r="C67" s="659"/>
      <c r="D67" s="660"/>
      <c r="E67" s="366"/>
    </row>
    <row r="68" spans="1:5" x14ac:dyDescent="0.25">
      <c r="A68" s="189" t="s">
        <v>1465</v>
      </c>
      <c r="B68" s="658" t="s">
        <v>1468</v>
      </c>
      <c r="C68" s="659"/>
      <c r="D68" s="660"/>
      <c r="E68" s="367">
        <f>SUM(E69:E70)</f>
        <v>0</v>
      </c>
    </row>
    <row r="69" spans="1:5" s="187" customFormat="1" x14ac:dyDescent="0.25">
      <c r="A69" s="186" t="s">
        <v>1529</v>
      </c>
      <c r="B69" s="705">
        <f>Proračun!B73:C73</f>
        <v>0</v>
      </c>
      <c r="C69" s="706"/>
      <c r="D69" s="707"/>
      <c r="E69" s="368"/>
    </row>
    <row r="70" spans="1:5" s="187" customFormat="1" x14ac:dyDescent="0.25">
      <c r="A70" s="186" t="s">
        <v>1530</v>
      </c>
      <c r="B70" s="705">
        <f>Proračun!B74:C74</f>
        <v>0</v>
      </c>
      <c r="C70" s="706"/>
      <c r="D70" s="707"/>
      <c r="E70" s="368"/>
    </row>
    <row r="71" spans="1:5" ht="16.5" customHeight="1" x14ac:dyDescent="0.25">
      <c r="A71" s="189" t="s">
        <v>1466</v>
      </c>
      <c r="B71" s="658" t="s">
        <v>1420</v>
      </c>
      <c r="C71" s="659"/>
      <c r="D71" s="660"/>
      <c r="E71" s="367">
        <f>SUM(E72:E76)</f>
        <v>0</v>
      </c>
    </row>
    <row r="72" spans="1:5" s="187" customFormat="1" ht="16.5" customHeight="1" x14ac:dyDescent="0.25">
      <c r="A72" s="188" t="s">
        <v>1531</v>
      </c>
      <c r="B72" s="705">
        <f>Proračun!B76:C76</f>
        <v>0</v>
      </c>
      <c r="C72" s="706"/>
      <c r="D72" s="707"/>
      <c r="E72" s="368"/>
    </row>
    <row r="73" spans="1:5" s="187" customFormat="1" ht="16.5" customHeight="1" x14ac:dyDescent="0.25">
      <c r="A73" s="188" t="s">
        <v>1532</v>
      </c>
      <c r="B73" s="705">
        <f>Proračun!B77:C77</f>
        <v>0</v>
      </c>
      <c r="C73" s="706"/>
      <c r="D73" s="707"/>
      <c r="E73" s="368"/>
    </row>
    <row r="74" spans="1:5" s="187" customFormat="1" ht="16.5" customHeight="1" x14ac:dyDescent="0.25">
      <c r="A74" s="188" t="s">
        <v>1533</v>
      </c>
      <c r="B74" s="705">
        <f>Proračun!B78:C78</f>
        <v>0</v>
      </c>
      <c r="C74" s="706"/>
      <c r="D74" s="707"/>
      <c r="E74" s="368"/>
    </row>
    <row r="75" spans="1:5" s="187" customFormat="1" ht="16.5" customHeight="1" x14ac:dyDescent="0.25">
      <c r="A75" s="188" t="s">
        <v>1534</v>
      </c>
      <c r="B75" s="705">
        <f>Proračun!B79:C79</f>
        <v>0</v>
      </c>
      <c r="C75" s="706"/>
      <c r="D75" s="707"/>
      <c r="E75" s="368"/>
    </row>
    <row r="76" spans="1:5" s="187" customFormat="1" ht="16.5" customHeight="1" x14ac:dyDescent="0.25">
      <c r="A76" s="188" t="s">
        <v>1535</v>
      </c>
      <c r="B76" s="705">
        <f>Proračun!B80:C80</f>
        <v>0</v>
      </c>
      <c r="C76" s="706"/>
      <c r="D76" s="707"/>
      <c r="E76" s="368"/>
    </row>
    <row r="77" spans="1:5" x14ac:dyDescent="0.25">
      <c r="A77" s="164" t="s">
        <v>2</v>
      </c>
      <c r="B77" s="538" t="s">
        <v>1492</v>
      </c>
      <c r="C77" s="539"/>
      <c r="D77" s="692"/>
      <c r="E77" s="365">
        <f>SUM(E78:E80)</f>
        <v>0</v>
      </c>
    </row>
    <row r="78" spans="1:5" x14ac:dyDescent="0.25">
      <c r="A78" s="165" t="s">
        <v>37</v>
      </c>
      <c r="B78" s="708"/>
      <c r="C78" s="709"/>
      <c r="D78" s="710"/>
      <c r="E78" s="366"/>
    </row>
    <row r="79" spans="1:5" x14ac:dyDescent="0.25">
      <c r="A79" s="165" t="s">
        <v>38</v>
      </c>
      <c r="B79" s="708"/>
      <c r="C79" s="709"/>
      <c r="D79" s="710"/>
      <c r="E79" s="366"/>
    </row>
    <row r="80" spans="1:5" x14ac:dyDescent="0.25">
      <c r="A80" s="165" t="s">
        <v>40</v>
      </c>
      <c r="B80" s="708"/>
      <c r="C80" s="709"/>
      <c r="D80" s="710"/>
      <c r="E80" s="366"/>
    </row>
    <row r="81" spans="1:5" s="148" customFormat="1" ht="20.25" thickBot="1" x14ac:dyDescent="0.3">
      <c r="A81" s="666" t="s">
        <v>1424</v>
      </c>
      <c r="B81" s="667"/>
      <c r="C81" s="667"/>
      <c r="D81" s="668"/>
      <c r="E81" s="369">
        <f>SUM(E62,E77)</f>
        <v>0</v>
      </c>
    </row>
    <row r="82" spans="1:5" s="148" customFormat="1" ht="20.25" thickBot="1" x14ac:dyDescent="0.3">
      <c r="A82" s="711"/>
      <c r="B82" s="712"/>
      <c r="C82" s="712"/>
      <c r="D82" s="712"/>
      <c r="E82" s="713"/>
    </row>
    <row r="83" spans="1:5" s="147" customFormat="1" ht="18.75" x14ac:dyDescent="0.25">
      <c r="A83" s="184" t="s">
        <v>1514</v>
      </c>
      <c r="B83" s="702" t="s">
        <v>1522</v>
      </c>
      <c r="C83" s="703"/>
      <c r="D83" s="703"/>
      <c r="E83" s="704"/>
    </row>
    <row r="84" spans="1:5" s="147" customFormat="1" ht="18.75" x14ac:dyDescent="0.25">
      <c r="A84" s="166" t="s">
        <v>15</v>
      </c>
      <c r="B84" s="714" t="s">
        <v>1413</v>
      </c>
      <c r="C84" s="716"/>
      <c r="D84" s="340" t="s">
        <v>1456</v>
      </c>
      <c r="E84" s="167" t="s">
        <v>0</v>
      </c>
    </row>
    <row r="85" spans="1:5" x14ac:dyDescent="0.25">
      <c r="A85" s="164">
        <v>1</v>
      </c>
      <c r="B85" s="157" t="s">
        <v>1489</v>
      </c>
      <c r="C85" s="158"/>
      <c r="D85" s="155">
        <f>D86</f>
        <v>0</v>
      </c>
      <c r="E85" s="371">
        <f>E86</f>
        <v>0</v>
      </c>
    </row>
    <row r="86" spans="1:5" x14ac:dyDescent="0.25">
      <c r="A86" s="145" t="s">
        <v>1460</v>
      </c>
      <c r="B86" s="656" t="s">
        <v>1427</v>
      </c>
      <c r="C86" s="657"/>
      <c r="D86" s="156"/>
      <c r="E86" s="366">
        <f>D86*22</f>
        <v>0</v>
      </c>
    </row>
    <row r="87" spans="1:5" x14ac:dyDescent="0.25">
      <c r="A87" s="164">
        <v>2</v>
      </c>
      <c r="B87" s="538" t="s">
        <v>1488</v>
      </c>
      <c r="C87" s="692"/>
      <c r="D87" s="151">
        <f>SUM(D88:D103)</f>
        <v>0</v>
      </c>
      <c r="E87" s="365">
        <f>SUM(E88:E103)</f>
        <v>0</v>
      </c>
    </row>
    <row r="88" spans="1:5" x14ac:dyDescent="0.25">
      <c r="A88" s="145" t="s">
        <v>37</v>
      </c>
      <c r="B88" s="656" t="s">
        <v>1457</v>
      </c>
      <c r="C88" s="657"/>
      <c r="D88" s="159"/>
      <c r="E88" s="366">
        <f>D88*6.64</f>
        <v>0</v>
      </c>
    </row>
    <row r="89" spans="1:5" x14ac:dyDescent="0.25">
      <c r="A89" s="145" t="s">
        <v>38</v>
      </c>
      <c r="B89" s="656" t="s">
        <v>1429</v>
      </c>
      <c r="C89" s="657"/>
      <c r="D89" s="159"/>
      <c r="E89" s="366">
        <f t="shared" ref="E89:E96" si="0">D89*6.64</f>
        <v>0</v>
      </c>
    </row>
    <row r="90" spans="1:5" x14ac:dyDescent="0.25">
      <c r="A90" s="145" t="s">
        <v>40</v>
      </c>
      <c r="B90" s="656" t="s">
        <v>1430</v>
      </c>
      <c r="C90" s="657"/>
      <c r="D90" s="159"/>
      <c r="E90" s="366">
        <f t="shared" si="0"/>
        <v>0</v>
      </c>
    </row>
    <row r="91" spans="1:5" x14ac:dyDescent="0.25">
      <c r="A91" s="145" t="s">
        <v>1367</v>
      </c>
      <c r="B91" s="656" t="s">
        <v>1431</v>
      </c>
      <c r="C91" s="657"/>
      <c r="D91" s="159"/>
      <c r="E91" s="366">
        <f t="shared" si="0"/>
        <v>0</v>
      </c>
    </row>
    <row r="92" spans="1:5" x14ac:dyDescent="0.25">
      <c r="A92" s="145" t="s">
        <v>1368</v>
      </c>
      <c r="B92" s="656" t="s">
        <v>1432</v>
      </c>
      <c r="C92" s="657"/>
      <c r="D92" s="159"/>
      <c r="E92" s="366">
        <f t="shared" si="0"/>
        <v>0</v>
      </c>
    </row>
    <row r="93" spans="1:5" x14ac:dyDescent="0.25">
      <c r="A93" s="145" t="s">
        <v>1369</v>
      </c>
      <c r="B93" s="656" t="s">
        <v>2279</v>
      </c>
      <c r="C93" s="657"/>
      <c r="D93" s="159"/>
      <c r="E93" s="366">
        <f t="shared" si="0"/>
        <v>0</v>
      </c>
    </row>
    <row r="94" spans="1:5" x14ac:dyDescent="0.25">
      <c r="A94" s="145" t="s">
        <v>1370</v>
      </c>
      <c r="B94" s="656" t="s">
        <v>1433</v>
      </c>
      <c r="C94" s="657"/>
      <c r="D94" s="159"/>
      <c r="E94" s="366">
        <f t="shared" si="0"/>
        <v>0</v>
      </c>
    </row>
    <row r="95" spans="1:5" x14ac:dyDescent="0.25">
      <c r="A95" s="185" t="s">
        <v>1371</v>
      </c>
      <c r="B95" s="656" t="s">
        <v>1434</v>
      </c>
      <c r="C95" s="657"/>
      <c r="D95" s="159"/>
      <c r="E95" s="366">
        <f t="shared" si="0"/>
        <v>0</v>
      </c>
    </row>
    <row r="96" spans="1:5" x14ac:dyDescent="0.25">
      <c r="A96" s="145" t="s">
        <v>1372</v>
      </c>
      <c r="B96" s="656" t="s">
        <v>1435</v>
      </c>
      <c r="C96" s="657"/>
      <c r="D96" s="159"/>
      <c r="E96" s="366">
        <f t="shared" si="0"/>
        <v>0</v>
      </c>
    </row>
    <row r="97" spans="1:5" x14ac:dyDescent="0.25">
      <c r="A97" s="145" t="s">
        <v>1373</v>
      </c>
      <c r="B97" s="656" t="s">
        <v>1436</v>
      </c>
      <c r="C97" s="657"/>
      <c r="D97" s="159"/>
      <c r="E97" s="366">
        <f>D97*19.91</f>
        <v>0</v>
      </c>
    </row>
    <row r="98" spans="1:5" x14ac:dyDescent="0.25">
      <c r="A98" s="145" t="s">
        <v>1523</v>
      </c>
      <c r="B98" s="656" t="s">
        <v>1437</v>
      </c>
      <c r="C98" s="657"/>
      <c r="D98" s="159"/>
      <c r="E98" s="366">
        <f>D98*13.27</f>
        <v>0</v>
      </c>
    </row>
    <row r="99" spans="1:5" x14ac:dyDescent="0.25">
      <c r="A99" s="145" t="s">
        <v>1524</v>
      </c>
      <c r="B99" s="656" t="s">
        <v>2281</v>
      </c>
      <c r="C99" s="657"/>
      <c r="D99" s="159"/>
      <c r="E99" s="366">
        <f>D99*13.27</f>
        <v>0</v>
      </c>
    </row>
    <row r="100" spans="1:5" x14ac:dyDescent="0.25">
      <c r="A100" s="145" t="s">
        <v>1525</v>
      </c>
      <c r="B100" s="656" t="s">
        <v>2282</v>
      </c>
      <c r="C100" s="657"/>
      <c r="D100" s="159"/>
      <c r="E100" s="366">
        <f>D100*15.93</f>
        <v>0</v>
      </c>
    </row>
    <row r="101" spans="1:5" x14ac:dyDescent="0.25">
      <c r="A101" s="145" t="s">
        <v>1526</v>
      </c>
      <c r="B101" s="656" t="s">
        <v>1438</v>
      </c>
      <c r="C101" s="657"/>
      <c r="D101" s="159"/>
      <c r="E101" s="366">
        <f>D101*2.66</f>
        <v>0</v>
      </c>
    </row>
    <row r="102" spans="1:5" x14ac:dyDescent="0.25">
      <c r="A102" s="145" t="s">
        <v>1527</v>
      </c>
      <c r="B102" s="656" t="s">
        <v>1439</v>
      </c>
      <c r="C102" s="657"/>
      <c r="D102" s="159"/>
      <c r="E102" s="366"/>
    </row>
    <row r="103" spans="1:5" x14ac:dyDescent="0.25">
      <c r="A103" s="145" t="s">
        <v>1574</v>
      </c>
      <c r="B103" s="656" t="s">
        <v>2283</v>
      </c>
      <c r="C103" s="657"/>
      <c r="D103" s="150"/>
      <c r="E103" s="366"/>
    </row>
    <row r="104" spans="1:5" s="147" customFormat="1" ht="20.25" thickBot="1" x14ac:dyDescent="0.3">
      <c r="A104" s="666" t="s">
        <v>1440</v>
      </c>
      <c r="B104" s="667"/>
      <c r="C104" s="667"/>
      <c r="D104" s="668"/>
      <c r="E104" s="369">
        <f>SUM(E85,E87)</f>
        <v>0</v>
      </c>
    </row>
    <row r="105" spans="1:5" s="147" customFormat="1" ht="18.75" x14ac:dyDescent="0.25">
      <c r="A105" s="663" t="s">
        <v>1528</v>
      </c>
      <c r="B105" s="664"/>
      <c r="C105" s="664"/>
      <c r="D105" s="665"/>
      <c r="E105" s="370">
        <f>E81+E104</f>
        <v>0</v>
      </c>
    </row>
    <row r="106" spans="1:5" ht="9" customHeight="1" x14ac:dyDescent="0.25"/>
    <row r="107" spans="1:5" ht="15.75" customHeight="1" x14ac:dyDescent="0.25">
      <c r="A107" s="661" t="s">
        <v>1458</v>
      </c>
      <c r="B107" s="661"/>
      <c r="C107" s="661"/>
      <c r="D107" s="661"/>
      <c r="E107" s="661"/>
    </row>
    <row r="108" spans="1:5" x14ac:dyDescent="0.25">
      <c r="A108" s="661"/>
      <c r="B108" s="661"/>
      <c r="C108" s="661"/>
      <c r="D108" s="661"/>
      <c r="E108" s="661"/>
    </row>
    <row r="109" spans="1:5" x14ac:dyDescent="0.25">
      <c r="A109" s="661"/>
      <c r="B109" s="661"/>
      <c r="C109" s="661"/>
      <c r="D109" s="661"/>
      <c r="E109" s="661"/>
    </row>
    <row r="111" spans="1:5" x14ac:dyDescent="0.25">
      <c r="B111" s="40" t="s">
        <v>2558</v>
      </c>
      <c r="C111" s="40" t="s">
        <v>12</v>
      </c>
    </row>
    <row r="112" spans="1:5" x14ac:dyDescent="0.25">
      <c r="B112" s="187" t="s">
        <v>2559</v>
      </c>
    </row>
    <row r="113" spans="4:5" x14ac:dyDescent="0.25">
      <c r="D113" s="662"/>
      <c r="E113" s="662"/>
    </row>
    <row r="114" spans="4:5" x14ac:dyDescent="0.25">
      <c r="D114" s="655" t="s">
        <v>1459</v>
      </c>
      <c r="E114" s="655"/>
    </row>
  </sheetData>
  <sheetProtection selectLockedCells="1"/>
  <mergeCells count="98">
    <mergeCell ref="B57:E57"/>
    <mergeCell ref="A59:E59"/>
    <mergeCell ref="B41:E41"/>
    <mergeCell ref="B42:E42"/>
    <mergeCell ref="B43:E43"/>
    <mergeCell ref="B44:E44"/>
    <mergeCell ref="B56:E56"/>
    <mergeCell ref="B54:E54"/>
    <mergeCell ref="B55:E55"/>
    <mergeCell ref="B51:E51"/>
    <mergeCell ref="B50:E50"/>
    <mergeCell ref="B40:E40"/>
    <mergeCell ref="B39:E39"/>
    <mergeCell ref="B47:E47"/>
    <mergeCell ref="B52:E52"/>
    <mergeCell ref="B27:E27"/>
    <mergeCell ref="B28:E28"/>
    <mergeCell ref="B30:E30"/>
    <mergeCell ref="B29:E29"/>
    <mergeCell ref="B31:E31"/>
    <mergeCell ref="B32:E32"/>
    <mergeCell ref="B45:E45"/>
    <mergeCell ref="B103:C103"/>
    <mergeCell ref="B101:C101"/>
    <mergeCell ref="B102:C102"/>
    <mergeCell ref="B100:C100"/>
    <mergeCell ref="B84:C84"/>
    <mergeCell ref="B86:C86"/>
    <mergeCell ref="B96:C96"/>
    <mergeCell ref="B92:C92"/>
    <mergeCell ref="B91:C91"/>
    <mergeCell ref="B95:C95"/>
    <mergeCell ref="B94:C94"/>
    <mergeCell ref="B93:C93"/>
    <mergeCell ref="B97:C97"/>
    <mergeCell ref="B89:C89"/>
    <mergeCell ref="A82:E82"/>
    <mergeCell ref="B61:D61"/>
    <mergeCell ref="A81:D81"/>
    <mergeCell ref="B62:D62"/>
    <mergeCell ref="B80:D80"/>
    <mergeCell ref="B79:D79"/>
    <mergeCell ref="B76:D76"/>
    <mergeCell ref="B70:D70"/>
    <mergeCell ref="B72:D72"/>
    <mergeCell ref="B71:D71"/>
    <mergeCell ref="B78:D78"/>
    <mergeCell ref="B73:D73"/>
    <mergeCell ref="B74:D74"/>
    <mergeCell ref="B75:D75"/>
    <mergeCell ref="C17:E17"/>
    <mergeCell ref="B87:C87"/>
    <mergeCell ref="B60:E60"/>
    <mergeCell ref="B77:D77"/>
    <mergeCell ref="B33:E33"/>
    <mergeCell ref="B34:E34"/>
    <mergeCell ref="B35:E35"/>
    <mergeCell ref="B38:E38"/>
    <mergeCell ref="B58:E58"/>
    <mergeCell ref="B36:E36"/>
    <mergeCell ref="B37:E37"/>
    <mergeCell ref="B46:E46"/>
    <mergeCell ref="B53:E53"/>
    <mergeCell ref="B49:E49"/>
    <mergeCell ref="B48:E48"/>
    <mergeCell ref="B83:E83"/>
    <mergeCell ref="A7:E7"/>
    <mergeCell ref="B23:E23"/>
    <mergeCell ref="B24:E24"/>
    <mergeCell ref="B25:E25"/>
    <mergeCell ref="B26:E26"/>
    <mergeCell ref="B22:E22"/>
    <mergeCell ref="B8:E8"/>
    <mergeCell ref="C19:E19"/>
    <mergeCell ref="C13:E13"/>
    <mergeCell ref="C15:E15"/>
    <mergeCell ref="A20:E20"/>
    <mergeCell ref="C9:E9"/>
    <mergeCell ref="C10:E10"/>
    <mergeCell ref="B21:E21"/>
    <mergeCell ref="C18:E18"/>
    <mergeCell ref="C16:E16"/>
    <mergeCell ref="D114:E114"/>
    <mergeCell ref="B99:C99"/>
    <mergeCell ref="B98:C98"/>
    <mergeCell ref="B63:D63"/>
    <mergeCell ref="B64:D64"/>
    <mergeCell ref="B90:C90"/>
    <mergeCell ref="A107:E109"/>
    <mergeCell ref="D113:E113"/>
    <mergeCell ref="B65:D65"/>
    <mergeCell ref="A105:D105"/>
    <mergeCell ref="A104:D104"/>
    <mergeCell ref="B66:D66"/>
    <mergeCell ref="B67:D67"/>
    <mergeCell ref="B68:D68"/>
    <mergeCell ref="B88:C88"/>
    <mergeCell ref="B69:D69"/>
  </mergeCells>
  <pageMargins left="0.31496062992125984" right="0.31496062992125984" top="0.35433070866141736" bottom="0.35433070866141736" header="0.31496062992125984" footer="0.31496062992125984"/>
  <pageSetup paperSize="9" scale="8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5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15" sqref="F15"/>
    </sheetView>
  </sheetViews>
  <sheetFormatPr defaultRowHeight="15.75" x14ac:dyDescent="0.25"/>
  <cols>
    <col min="1" max="1" width="7.28515625" style="23" customWidth="1"/>
    <col min="2" max="2" width="43.5703125" style="23" customWidth="1"/>
    <col min="3" max="3" width="17.5703125" style="233" customWidth="1"/>
    <col min="4" max="4" width="17.42578125" style="233" customWidth="1"/>
    <col min="5" max="5" width="17.85546875" style="233" customWidth="1"/>
    <col min="6" max="6" width="17.140625" style="233" customWidth="1"/>
    <col min="7" max="7" width="16.140625" style="233" customWidth="1"/>
    <col min="8" max="8" width="16.5703125" style="233" customWidth="1"/>
    <col min="9" max="9" width="16.7109375" style="233" customWidth="1"/>
    <col min="10" max="10" width="16.5703125" style="233" customWidth="1"/>
    <col min="11" max="11" width="17.140625" style="233" customWidth="1"/>
    <col min="12" max="12" width="17.28515625" style="233" customWidth="1"/>
    <col min="13" max="13" width="16.28515625" style="233" customWidth="1"/>
    <col min="14" max="14" width="16.5703125" style="233" customWidth="1"/>
    <col min="15" max="15" width="16.85546875" style="233" customWidth="1"/>
    <col min="16" max="16" width="16.5703125" style="233" customWidth="1"/>
    <col min="17" max="16384" width="9.140625" style="23"/>
  </cols>
  <sheetData>
    <row r="1" spans="1:17" ht="35.25" customHeight="1" thickBot="1" x14ac:dyDescent="0.3">
      <c r="A1" s="720" t="s">
        <v>1565</v>
      </c>
      <c r="B1" s="721"/>
      <c r="C1" s="721"/>
      <c r="D1" s="722">
        <f>Plan!C9</f>
        <v>0</v>
      </c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4"/>
      <c r="Q1" s="219"/>
    </row>
    <row r="2" spans="1:17" s="175" customFormat="1" ht="16.5" thickBot="1" x14ac:dyDescent="0.3">
      <c r="A2" s="220" t="s">
        <v>15</v>
      </c>
      <c r="B2" s="221" t="s">
        <v>1413</v>
      </c>
      <c r="C2" s="222" t="s">
        <v>1414</v>
      </c>
      <c r="D2" s="223" t="s">
        <v>1442</v>
      </c>
      <c r="E2" s="224" t="s">
        <v>1443</v>
      </c>
      <c r="F2" s="225" t="s">
        <v>1444</v>
      </c>
      <c r="G2" s="225" t="s">
        <v>1445</v>
      </c>
      <c r="H2" s="225" t="s">
        <v>1446</v>
      </c>
      <c r="I2" s="225" t="s">
        <v>1447</v>
      </c>
      <c r="J2" s="225" t="s">
        <v>1448</v>
      </c>
      <c r="K2" s="225" t="s">
        <v>1449</v>
      </c>
      <c r="L2" s="225" t="s">
        <v>1450</v>
      </c>
      <c r="M2" s="225" t="s">
        <v>1451</v>
      </c>
      <c r="N2" s="225" t="s">
        <v>1452</v>
      </c>
      <c r="O2" s="225" t="s">
        <v>1453</v>
      </c>
      <c r="P2" s="226" t="s">
        <v>1454</v>
      </c>
    </row>
    <row r="3" spans="1:17" ht="18.75" customHeight="1" thickBot="1" x14ac:dyDescent="0.3">
      <c r="A3" s="725" t="s">
        <v>1415</v>
      </c>
      <c r="B3" s="726"/>
      <c r="C3" s="726"/>
      <c r="D3" s="726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8"/>
    </row>
    <row r="4" spans="1:17" ht="15.75" customHeight="1" x14ac:dyDescent="0.25">
      <c r="A4" s="227" t="s">
        <v>1460</v>
      </c>
      <c r="B4" s="228" t="s">
        <v>1490</v>
      </c>
      <c r="C4" s="373">
        <f>SUM(C5:C10,C13)</f>
        <v>0</v>
      </c>
      <c r="D4" s="373">
        <f t="shared" ref="D4:P4" si="0">SUM(D5:D10,D13)</f>
        <v>0</v>
      </c>
      <c r="E4" s="373">
        <f t="shared" si="0"/>
        <v>0</v>
      </c>
      <c r="F4" s="373">
        <f t="shared" si="0"/>
        <v>0</v>
      </c>
      <c r="G4" s="373">
        <f t="shared" si="0"/>
        <v>0</v>
      </c>
      <c r="H4" s="373">
        <f t="shared" si="0"/>
        <v>0</v>
      </c>
      <c r="I4" s="373">
        <f t="shared" si="0"/>
        <v>0</v>
      </c>
      <c r="J4" s="373">
        <f t="shared" si="0"/>
        <v>0</v>
      </c>
      <c r="K4" s="373">
        <f t="shared" si="0"/>
        <v>0</v>
      </c>
      <c r="L4" s="373">
        <f t="shared" si="0"/>
        <v>0</v>
      </c>
      <c r="M4" s="373">
        <f t="shared" si="0"/>
        <v>0</v>
      </c>
      <c r="N4" s="373">
        <f t="shared" si="0"/>
        <v>0</v>
      </c>
      <c r="O4" s="373">
        <f t="shared" si="0"/>
        <v>0</v>
      </c>
      <c r="P4" s="373">
        <f t="shared" si="0"/>
        <v>0</v>
      </c>
    </row>
    <row r="5" spans="1:17" ht="20.25" customHeight="1" x14ac:dyDescent="0.25">
      <c r="A5" s="25" t="s">
        <v>1416</v>
      </c>
      <c r="B5" s="282" t="s">
        <v>21</v>
      </c>
      <c r="C5" s="374">
        <f>Plan!E63</f>
        <v>0</v>
      </c>
      <c r="D5" s="375">
        <f>SUM(E5:P5)</f>
        <v>0</v>
      </c>
      <c r="E5" s="49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91"/>
    </row>
    <row r="6" spans="1:17" x14ac:dyDescent="0.25">
      <c r="A6" s="25" t="s">
        <v>1417</v>
      </c>
      <c r="B6" s="282" t="s">
        <v>22</v>
      </c>
      <c r="C6" s="374">
        <f>Plan!E64</f>
        <v>0</v>
      </c>
      <c r="D6" s="375">
        <f t="shared" ref="D6:D22" si="1">SUM(E6:P6)</f>
        <v>0</v>
      </c>
      <c r="E6" s="49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91"/>
    </row>
    <row r="7" spans="1:17" x14ac:dyDescent="0.25">
      <c r="A7" s="25" t="s">
        <v>1418</v>
      </c>
      <c r="B7" s="282" t="s">
        <v>1496</v>
      </c>
      <c r="C7" s="374">
        <f>Plan!E65</f>
        <v>0</v>
      </c>
      <c r="D7" s="375">
        <f t="shared" si="1"/>
        <v>0</v>
      </c>
      <c r="E7" s="49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91"/>
    </row>
    <row r="8" spans="1:17" x14ac:dyDescent="0.25">
      <c r="A8" s="25" t="s">
        <v>1419</v>
      </c>
      <c r="B8" s="282" t="s">
        <v>208</v>
      </c>
      <c r="C8" s="374">
        <f>Plan!E66</f>
        <v>0</v>
      </c>
      <c r="D8" s="375">
        <f t="shared" si="1"/>
        <v>0</v>
      </c>
      <c r="E8" s="49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91"/>
    </row>
    <row r="9" spans="1:17" x14ac:dyDescent="0.25">
      <c r="A9" s="25" t="s">
        <v>1469</v>
      </c>
      <c r="B9" s="282" t="s">
        <v>1497</v>
      </c>
      <c r="C9" s="374">
        <f>Plan!E67</f>
        <v>0</v>
      </c>
      <c r="D9" s="375">
        <f t="shared" si="1"/>
        <v>0</v>
      </c>
      <c r="E9" s="49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91"/>
    </row>
    <row r="10" spans="1:17" x14ac:dyDescent="0.25">
      <c r="A10" s="25" t="s">
        <v>1470</v>
      </c>
      <c r="B10" s="282" t="s">
        <v>1468</v>
      </c>
      <c r="C10" s="376">
        <f>Plan!E68</f>
        <v>0</v>
      </c>
      <c r="D10" s="377">
        <f t="shared" si="1"/>
        <v>0</v>
      </c>
      <c r="E10" s="378">
        <f>SUM(E11:E12)</f>
        <v>0</v>
      </c>
      <c r="F10" s="378">
        <f t="shared" ref="F10:P10" si="2">SUM(F11:F12)</f>
        <v>0</v>
      </c>
      <c r="G10" s="378">
        <f t="shared" si="2"/>
        <v>0</v>
      </c>
      <c r="H10" s="378">
        <f t="shared" si="2"/>
        <v>0</v>
      </c>
      <c r="I10" s="378">
        <f t="shared" si="2"/>
        <v>0</v>
      </c>
      <c r="J10" s="378">
        <f t="shared" si="2"/>
        <v>0</v>
      </c>
      <c r="K10" s="378">
        <f t="shared" si="2"/>
        <v>0</v>
      </c>
      <c r="L10" s="378">
        <f t="shared" si="2"/>
        <v>0</v>
      </c>
      <c r="M10" s="378">
        <f t="shared" si="2"/>
        <v>0</v>
      </c>
      <c r="N10" s="378">
        <f t="shared" si="2"/>
        <v>0</v>
      </c>
      <c r="O10" s="378">
        <f t="shared" si="2"/>
        <v>0</v>
      </c>
      <c r="P10" s="378">
        <f t="shared" si="2"/>
        <v>0</v>
      </c>
    </row>
    <row r="11" spans="1:17" s="173" customFormat="1" x14ac:dyDescent="0.25">
      <c r="A11" s="237"/>
      <c r="B11" s="238">
        <f>Plan!B69</f>
        <v>0</v>
      </c>
      <c r="C11" s="379">
        <f>Plan!E69</f>
        <v>0</v>
      </c>
      <c r="D11" s="380">
        <f t="shared" si="1"/>
        <v>0</v>
      </c>
      <c r="E11" s="492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93"/>
    </row>
    <row r="12" spans="1:17" s="173" customFormat="1" x14ac:dyDescent="0.25">
      <c r="A12" s="237"/>
      <c r="B12" s="238">
        <f>Plan!B70</f>
        <v>0</v>
      </c>
      <c r="C12" s="379">
        <f>Plan!E70</f>
        <v>0</v>
      </c>
      <c r="D12" s="380">
        <f t="shared" si="1"/>
        <v>0</v>
      </c>
      <c r="E12" s="492"/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93"/>
    </row>
    <row r="13" spans="1:17" x14ac:dyDescent="0.25">
      <c r="A13" s="25" t="s">
        <v>1471</v>
      </c>
      <c r="B13" s="282" t="s">
        <v>1420</v>
      </c>
      <c r="C13" s="376">
        <f>Plan!E71</f>
        <v>0</v>
      </c>
      <c r="D13" s="377">
        <f t="shared" si="1"/>
        <v>0</v>
      </c>
      <c r="E13" s="378">
        <f>SUM(E14:E18)</f>
        <v>0</v>
      </c>
      <c r="F13" s="378">
        <f t="shared" ref="F13:P13" si="3">SUM(F14:F18)</f>
        <v>0</v>
      </c>
      <c r="G13" s="378">
        <f t="shared" si="3"/>
        <v>0</v>
      </c>
      <c r="H13" s="378">
        <f t="shared" si="3"/>
        <v>0</v>
      </c>
      <c r="I13" s="378">
        <f t="shared" si="3"/>
        <v>0</v>
      </c>
      <c r="J13" s="378">
        <f t="shared" si="3"/>
        <v>0</v>
      </c>
      <c r="K13" s="378">
        <f t="shared" si="3"/>
        <v>0</v>
      </c>
      <c r="L13" s="378">
        <f t="shared" si="3"/>
        <v>0</v>
      </c>
      <c r="M13" s="378">
        <f t="shared" si="3"/>
        <v>0</v>
      </c>
      <c r="N13" s="378">
        <f t="shared" si="3"/>
        <v>0</v>
      </c>
      <c r="O13" s="378">
        <f t="shared" si="3"/>
        <v>0</v>
      </c>
      <c r="P13" s="378">
        <f t="shared" si="3"/>
        <v>0</v>
      </c>
    </row>
    <row r="14" spans="1:17" s="173" customFormat="1" x14ac:dyDescent="0.25">
      <c r="A14" s="235"/>
      <c r="B14" s="236">
        <f>Plan!B72</f>
        <v>0</v>
      </c>
      <c r="C14" s="379">
        <f>Plan!E72</f>
        <v>0</v>
      </c>
      <c r="D14" s="380">
        <f t="shared" si="1"/>
        <v>0</v>
      </c>
      <c r="E14" s="492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93"/>
    </row>
    <row r="15" spans="1:17" s="173" customFormat="1" x14ac:dyDescent="0.25">
      <c r="A15" s="235"/>
      <c r="B15" s="236">
        <f>Plan!B73</f>
        <v>0</v>
      </c>
      <c r="C15" s="379">
        <f>Plan!E73</f>
        <v>0</v>
      </c>
      <c r="D15" s="380">
        <f t="shared" si="1"/>
        <v>0</v>
      </c>
      <c r="E15" s="492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93"/>
    </row>
    <row r="16" spans="1:17" s="173" customFormat="1" x14ac:dyDescent="0.25">
      <c r="A16" s="235"/>
      <c r="B16" s="236">
        <f>Plan!B74</f>
        <v>0</v>
      </c>
      <c r="C16" s="379">
        <f>Plan!E74</f>
        <v>0</v>
      </c>
      <c r="D16" s="380">
        <f t="shared" si="1"/>
        <v>0</v>
      </c>
      <c r="E16" s="492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93"/>
    </row>
    <row r="17" spans="1:16" s="173" customFormat="1" x14ac:dyDescent="0.25">
      <c r="A17" s="235"/>
      <c r="B17" s="236">
        <f>Plan!B75</f>
        <v>0</v>
      </c>
      <c r="C17" s="379">
        <f>Plan!E75</f>
        <v>0</v>
      </c>
      <c r="D17" s="380">
        <f t="shared" si="1"/>
        <v>0</v>
      </c>
      <c r="E17" s="492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93"/>
    </row>
    <row r="18" spans="1:16" s="173" customFormat="1" x14ac:dyDescent="0.25">
      <c r="A18" s="235"/>
      <c r="B18" s="236">
        <f>Plan!B76</f>
        <v>0</v>
      </c>
      <c r="C18" s="379">
        <f>Plan!E76</f>
        <v>0</v>
      </c>
      <c r="D18" s="380">
        <f t="shared" si="1"/>
        <v>0</v>
      </c>
      <c r="E18" s="492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93"/>
    </row>
    <row r="19" spans="1:16" ht="15.75" customHeight="1" x14ac:dyDescent="0.25">
      <c r="A19" s="2" t="s">
        <v>1461</v>
      </c>
      <c r="B19" s="229" t="s">
        <v>1492</v>
      </c>
      <c r="C19" s="381">
        <f>SUM(C20:C22)</f>
        <v>0</v>
      </c>
      <c r="D19" s="382">
        <f>SUM(D20:D22)</f>
        <v>0</v>
      </c>
      <c r="E19" s="383">
        <f t="shared" ref="E19:P19" si="4">SUM(E20:E22)</f>
        <v>0</v>
      </c>
      <c r="F19" s="381">
        <f t="shared" si="4"/>
        <v>0</v>
      </c>
      <c r="G19" s="381">
        <f t="shared" si="4"/>
        <v>0</v>
      </c>
      <c r="H19" s="381">
        <f t="shared" si="4"/>
        <v>0</v>
      </c>
      <c r="I19" s="381">
        <f t="shared" si="4"/>
        <v>0</v>
      </c>
      <c r="J19" s="381">
        <f t="shared" si="4"/>
        <v>0</v>
      </c>
      <c r="K19" s="381">
        <f t="shared" si="4"/>
        <v>0</v>
      </c>
      <c r="L19" s="381">
        <f t="shared" si="4"/>
        <v>0</v>
      </c>
      <c r="M19" s="381">
        <f t="shared" si="4"/>
        <v>0</v>
      </c>
      <c r="N19" s="381">
        <f t="shared" si="4"/>
        <v>0</v>
      </c>
      <c r="O19" s="381">
        <f t="shared" si="4"/>
        <v>0</v>
      </c>
      <c r="P19" s="382">
        <f t="shared" si="4"/>
        <v>0</v>
      </c>
    </row>
    <row r="20" spans="1:16" s="173" customFormat="1" x14ac:dyDescent="0.25">
      <c r="A20" s="237" t="s">
        <v>1421</v>
      </c>
      <c r="B20" s="238">
        <f>Plan!B78</f>
        <v>0</v>
      </c>
      <c r="C20" s="379">
        <f>Plan!E78</f>
        <v>0</v>
      </c>
      <c r="D20" s="380">
        <f t="shared" si="1"/>
        <v>0</v>
      </c>
      <c r="E20" s="492"/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93"/>
    </row>
    <row r="21" spans="1:16" s="173" customFormat="1" x14ac:dyDescent="0.25">
      <c r="A21" s="237" t="s">
        <v>1422</v>
      </c>
      <c r="B21" s="238">
        <f>Plan!B79</f>
        <v>0</v>
      </c>
      <c r="C21" s="379">
        <f>Plan!E79</f>
        <v>0</v>
      </c>
      <c r="D21" s="380">
        <f t="shared" si="1"/>
        <v>0</v>
      </c>
      <c r="E21" s="492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93"/>
    </row>
    <row r="22" spans="1:16" s="173" customFormat="1" x14ac:dyDescent="0.25">
      <c r="A22" s="237" t="s">
        <v>1423</v>
      </c>
      <c r="B22" s="238">
        <f>Plan!B80</f>
        <v>0</v>
      </c>
      <c r="C22" s="379">
        <f>Plan!E80</f>
        <v>0</v>
      </c>
      <c r="D22" s="380">
        <f t="shared" si="1"/>
        <v>0</v>
      </c>
      <c r="E22" s="492"/>
      <c r="F22" s="487"/>
      <c r="G22" s="487"/>
      <c r="H22" s="487"/>
      <c r="I22" s="487"/>
      <c r="J22" s="487"/>
      <c r="K22" s="487"/>
      <c r="L22" s="487"/>
      <c r="M22" s="487"/>
      <c r="N22" s="487"/>
      <c r="O22" s="487"/>
      <c r="P22" s="493"/>
    </row>
    <row r="23" spans="1:16" s="21" customFormat="1" ht="16.5" thickBot="1" x14ac:dyDescent="0.3">
      <c r="A23" s="729" t="s">
        <v>1424</v>
      </c>
      <c r="B23" s="730"/>
      <c r="C23" s="384">
        <f>SUM(C4,C19)</f>
        <v>0</v>
      </c>
      <c r="D23" s="384">
        <f t="shared" ref="D23:P23" si="5">SUM(D4,D19)</f>
        <v>0</v>
      </c>
      <c r="E23" s="384">
        <f t="shared" si="5"/>
        <v>0</v>
      </c>
      <c r="F23" s="384">
        <f t="shared" si="5"/>
        <v>0</v>
      </c>
      <c r="G23" s="384">
        <f t="shared" si="5"/>
        <v>0</v>
      </c>
      <c r="H23" s="384">
        <f t="shared" si="5"/>
        <v>0</v>
      </c>
      <c r="I23" s="384">
        <f t="shared" si="5"/>
        <v>0</v>
      </c>
      <c r="J23" s="384">
        <f t="shared" si="5"/>
        <v>0</v>
      </c>
      <c r="K23" s="384">
        <f t="shared" si="5"/>
        <v>0</v>
      </c>
      <c r="L23" s="384">
        <f t="shared" si="5"/>
        <v>0</v>
      </c>
      <c r="M23" s="384">
        <f t="shared" si="5"/>
        <v>0</v>
      </c>
      <c r="N23" s="384">
        <f t="shared" si="5"/>
        <v>0</v>
      </c>
      <c r="O23" s="384">
        <f t="shared" si="5"/>
        <v>0</v>
      </c>
      <c r="P23" s="384">
        <f t="shared" si="5"/>
        <v>0</v>
      </c>
    </row>
    <row r="24" spans="1:16" ht="22.5" customHeight="1" thickBot="1" x14ac:dyDescent="0.3">
      <c r="A24" s="733" t="s">
        <v>1425</v>
      </c>
      <c r="B24" s="734"/>
      <c r="C24" s="734"/>
      <c r="D24" s="734"/>
      <c r="E24" s="735"/>
      <c r="F24" s="735"/>
      <c r="G24" s="735"/>
      <c r="H24" s="735"/>
      <c r="I24" s="735"/>
      <c r="J24" s="735"/>
      <c r="K24" s="735"/>
      <c r="L24" s="735"/>
      <c r="M24" s="735"/>
      <c r="N24" s="735"/>
      <c r="O24" s="735"/>
      <c r="P24" s="736"/>
    </row>
    <row r="25" spans="1:16" s="175" customFormat="1" ht="15.75" customHeight="1" x14ac:dyDescent="0.25">
      <c r="A25" s="227" t="s">
        <v>37</v>
      </c>
      <c r="B25" s="228" t="s">
        <v>1489</v>
      </c>
      <c r="C25" s="373">
        <f>C26*22</f>
        <v>0</v>
      </c>
      <c r="D25" s="385">
        <f>D26*11</f>
        <v>0</v>
      </c>
      <c r="E25" s="385">
        <f t="shared" ref="E25:P25" si="6">E26*11</f>
        <v>0</v>
      </c>
      <c r="F25" s="385">
        <f t="shared" si="6"/>
        <v>0</v>
      </c>
      <c r="G25" s="385">
        <f t="shared" si="6"/>
        <v>0</v>
      </c>
      <c r="H25" s="385">
        <f t="shared" si="6"/>
        <v>0</v>
      </c>
      <c r="I25" s="385">
        <f t="shared" si="6"/>
        <v>0</v>
      </c>
      <c r="J25" s="385">
        <f t="shared" si="6"/>
        <v>0</v>
      </c>
      <c r="K25" s="385">
        <f t="shared" si="6"/>
        <v>0</v>
      </c>
      <c r="L25" s="385">
        <f t="shared" si="6"/>
        <v>0</v>
      </c>
      <c r="M25" s="385">
        <f t="shared" si="6"/>
        <v>0</v>
      </c>
      <c r="N25" s="385">
        <f t="shared" si="6"/>
        <v>0</v>
      </c>
      <c r="O25" s="385">
        <f t="shared" si="6"/>
        <v>0</v>
      </c>
      <c r="P25" s="385">
        <f t="shared" si="6"/>
        <v>0</v>
      </c>
    </row>
    <row r="26" spans="1:16" s="232" customFormat="1" x14ac:dyDescent="0.25">
      <c r="A26" s="240" t="s">
        <v>1426</v>
      </c>
      <c r="B26" s="241" t="s">
        <v>1427</v>
      </c>
      <c r="C26" s="230">
        <f>Plan!D86</f>
        <v>0</v>
      </c>
      <c r="D26" s="231">
        <f>SUM(E26:P26)</f>
        <v>0</v>
      </c>
      <c r="E26" s="494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6"/>
    </row>
    <row r="27" spans="1:16" s="175" customFormat="1" ht="15.75" customHeight="1" x14ac:dyDescent="0.25">
      <c r="A27" s="2" t="s">
        <v>1428</v>
      </c>
      <c r="B27" s="229" t="s">
        <v>1488</v>
      </c>
      <c r="C27" s="381">
        <f>SUM(C28:C43)</f>
        <v>0</v>
      </c>
      <c r="D27" s="386">
        <f>SUM(D28:D43)</f>
        <v>0</v>
      </c>
      <c r="E27" s="386">
        <f t="shared" ref="E27:P27" si="7">SUM(E28:E43)</f>
        <v>0</v>
      </c>
      <c r="F27" s="386">
        <f t="shared" si="7"/>
        <v>0</v>
      </c>
      <c r="G27" s="386">
        <f t="shared" si="7"/>
        <v>0</v>
      </c>
      <c r="H27" s="386">
        <f t="shared" si="7"/>
        <v>0</v>
      </c>
      <c r="I27" s="386">
        <f t="shared" si="7"/>
        <v>0</v>
      </c>
      <c r="J27" s="386">
        <f t="shared" si="7"/>
        <v>0</v>
      </c>
      <c r="K27" s="386">
        <f t="shared" si="7"/>
        <v>0</v>
      </c>
      <c r="L27" s="386">
        <f t="shared" si="7"/>
        <v>0</v>
      </c>
      <c r="M27" s="386">
        <f t="shared" si="7"/>
        <v>0</v>
      </c>
      <c r="N27" s="386">
        <f t="shared" si="7"/>
        <v>0</v>
      </c>
      <c r="O27" s="386">
        <f t="shared" si="7"/>
        <v>0</v>
      </c>
      <c r="P27" s="386">
        <f t="shared" si="7"/>
        <v>0</v>
      </c>
    </row>
    <row r="28" spans="1:16" x14ac:dyDescent="0.25">
      <c r="A28" s="239" t="s">
        <v>2289</v>
      </c>
      <c r="B28" s="361" t="s">
        <v>1457</v>
      </c>
      <c r="C28" s="374">
        <f>Plan!E88</f>
        <v>0</v>
      </c>
      <c r="D28" s="375">
        <f>SUM(E28:P28)*6.64</f>
        <v>0</v>
      </c>
      <c r="E28" s="49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91"/>
    </row>
    <row r="29" spans="1:16" x14ac:dyDescent="0.25">
      <c r="A29" s="239" t="s">
        <v>2290</v>
      </c>
      <c r="B29" s="361" t="s">
        <v>1429</v>
      </c>
      <c r="C29" s="374">
        <f>Plan!E89</f>
        <v>0</v>
      </c>
      <c r="D29" s="375">
        <f t="shared" ref="D29:D36" si="8">SUM(E29:P29)*6.64</f>
        <v>0</v>
      </c>
      <c r="E29" s="49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91"/>
    </row>
    <row r="30" spans="1:16" x14ac:dyDescent="0.25">
      <c r="A30" s="239" t="s">
        <v>2291</v>
      </c>
      <c r="B30" s="361" t="s">
        <v>1430</v>
      </c>
      <c r="C30" s="374">
        <f>Plan!E90</f>
        <v>0</v>
      </c>
      <c r="D30" s="375">
        <f t="shared" si="8"/>
        <v>0</v>
      </c>
      <c r="E30" s="49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91"/>
    </row>
    <row r="31" spans="1:16" x14ac:dyDescent="0.25">
      <c r="A31" s="239" t="s">
        <v>2292</v>
      </c>
      <c r="B31" s="361" t="s">
        <v>1431</v>
      </c>
      <c r="C31" s="374">
        <f>Plan!E91</f>
        <v>0</v>
      </c>
      <c r="D31" s="375">
        <f t="shared" si="8"/>
        <v>0</v>
      </c>
      <c r="E31" s="49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91"/>
    </row>
    <row r="32" spans="1:16" x14ac:dyDescent="0.25">
      <c r="A32" s="239" t="s">
        <v>2293</v>
      </c>
      <c r="B32" s="361" t="s">
        <v>1432</v>
      </c>
      <c r="C32" s="374">
        <f>Plan!E92</f>
        <v>0</v>
      </c>
      <c r="D32" s="375">
        <f t="shared" si="8"/>
        <v>0</v>
      </c>
      <c r="E32" s="49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91"/>
    </row>
    <row r="33" spans="1:16" x14ac:dyDescent="0.25">
      <c r="A33" s="239" t="s">
        <v>2294</v>
      </c>
      <c r="B33" s="361" t="s">
        <v>2279</v>
      </c>
      <c r="C33" s="374">
        <f>Plan!E93</f>
        <v>0</v>
      </c>
      <c r="D33" s="375">
        <f t="shared" si="8"/>
        <v>0</v>
      </c>
      <c r="E33" s="490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91"/>
    </row>
    <row r="34" spans="1:16" x14ac:dyDescent="0.25">
      <c r="A34" s="239" t="s">
        <v>2295</v>
      </c>
      <c r="B34" s="361" t="s">
        <v>1433</v>
      </c>
      <c r="C34" s="374">
        <f>Plan!E94</f>
        <v>0</v>
      </c>
      <c r="D34" s="375">
        <f t="shared" si="8"/>
        <v>0</v>
      </c>
      <c r="E34" s="49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91"/>
    </row>
    <row r="35" spans="1:16" x14ac:dyDescent="0.25">
      <c r="A35" s="239" t="s">
        <v>2296</v>
      </c>
      <c r="B35" s="361" t="s">
        <v>1434</v>
      </c>
      <c r="C35" s="374">
        <f>Plan!E95</f>
        <v>0</v>
      </c>
      <c r="D35" s="375">
        <f t="shared" si="8"/>
        <v>0</v>
      </c>
      <c r="E35" s="49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91"/>
    </row>
    <row r="36" spans="1:16" x14ac:dyDescent="0.25">
      <c r="A36" s="239" t="s">
        <v>2297</v>
      </c>
      <c r="B36" s="361" t="s">
        <v>1435</v>
      </c>
      <c r="C36" s="374">
        <f>Plan!E96</f>
        <v>0</v>
      </c>
      <c r="D36" s="375">
        <f t="shared" si="8"/>
        <v>0</v>
      </c>
      <c r="E36" s="490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91"/>
    </row>
    <row r="37" spans="1:16" x14ac:dyDescent="0.25">
      <c r="A37" s="239" t="s">
        <v>2298</v>
      </c>
      <c r="B37" s="361" t="s">
        <v>1436</v>
      </c>
      <c r="C37" s="374">
        <f>Plan!E97</f>
        <v>0</v>
      </c>
      <c r="D37" s="375">
        <f>SUM(E37:P37)*19.91</f>
        <v>0</v>
      </c>
      <c r="E37" s="490"/>
      <c r="F37" s="480"/>
      <c r="G37" s="480"/>
      <c r="H37" s="480"/>
      <c r="I37" s="480"/>
      <c r="J37" s="480"/>
      <c r="K37" s="480"/>
      <c r="L37" s="480"/>
      <c r="M37" s="480"/>
      <c r="N37" s="480"/>
      <c r="O37" s="480"/>
      <c r="P37" s="491"/>
    </row>
    <row r="38" spans="1:16" x14ac:dyDescent="0.25">
      <c r="A38" s="239" t="s">
        <v>2300</v>
      </c>
      <c r="B38" s="361" t="s">
        <v>1437</v>
      </c>
      <c r="C38" s="374">
        <f>Plan!E98</f>
        <v>0</v>
      </c>
      <c r="D38" s="375">
        <f>SUM(E38:P38)*13.27</f>
        <v>0</v>
      </c>
      <c r="E38" s="490"/>
      <c r="F38" s="480"/>
      <c r="G38" s="480"/>
      <c r="H38" s="480"/>
      <c r="I38" s="480"/>
      <c r="J38" s="480"/>
      <c r="K38" s="480"/>
      <c r="L38" s="480"/>
      <c r="M38" s="480"/>
      <c r="N38" s="480"/>
      <c r="O38" s="480"/>
      <c r="P38" s="491"/>
    </row>
    <row r="39" spans="1:16" x14ac:dyDescent="0.25">
      <c r="A39" s="239" t="s">
        <v>2301</v>
      </c>
      <c r="B39" s="361" t="s">
        <v>2281</v>
      </c>
      <c r="C39" s="374">
        <f>Plan!E99</f>
        <v>0</v>
      </c>
      <c r="D39" s="375">
        <f>SUM(E39:P39)*13.27</f>
        <v>0</v>
      </c>
      <c r="E39" s="490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91"/>
    </row>
    <row r="40" spans="1:16" x14ac:dyDescent="0.25">
      <c r="A40" s="239" t="s">
        <v>2302</v>
      </c>
      <c r="B40" s="361" t="s">
        <v>2282</v>
      </c>
      <c r="C40" s="374">
        <f>Plan!E100</f>
        <v>0</v>
      </c>
      <c r="D40" s="375">
        <f>SUM(E40:P40)*15.93</f>
        <v>0</v>
      </c>
      <c r="E40" s="490"/>
      <c r="F40" s="480"/>
      <c r="G40" s="480"/>
      <c r="H40" s="480"/>
      <c r="I40" s="480"/>
      <c r="J40" s="480"/>
      <c r="K40" s="480"/>
      <c r="L40" s="480"/>
      <c r="M40" s="480"/>
      <c r="N40" s="480"/>
      <c r="O40" s="480"/>
      <c r="P40" s="491"/>
    </row>
    <row r="41" spans="1:16" x14ac:dyDescent="0.25">
      <c r="A41" s="239" t="s">
        <v>2303</v>
      </c>
      <c r="B41" s="361" t="s">
        <v>1438</v>
      </c>
      <c r="C41" s="374">
        <f>Plan!E101</f>
        <v>0</v>
      </c>
      <c r="D41" s="375">
        <f>SUM(E41:P41)*2.66</f>
        <v>0</v>
      </c>
      <c r="E41" s="490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91"/>
    </row>
    <row r="42" spans="1:16" x14ac:dyDescent="0.25">
      <c r="A42" s="239" t="s">
        <v>2304</v>
      </c>
      <c r="B42" s="361" t="s">
        <v>1439</v>
      </c>
      <c r="C42" s="374">
        <f>Plan!E102</f>
        <v>0</v>
      </c>
      <c r="D42" s="375">
        <f>SUM(E42:P42)*2.66</f>
        <v>0</v>
      </c>
      <c r="E42" s="490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91"/>
    </row>
    <row r="43" spans="1:16" s="233" customFormat="1" x14ac:dyDescent="0.25">
      <c r="A43" s="239" t="s">
        <v>2305</v>
      </c>
      <c r="B43" s="361" t="s">
        <v>2299</v>
      </c>
      <c r="C43" s="374">
        <f>Plan!E103</f>
        <v>0</v>
      </c>
      <c r="D43" s="375"/>
      <c r="E43" s="490"/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91"/>
    </row>
    <row r="44" spans="1:16" s="21" customFormat="1" ht="16.5" thickBot="1" x14ac:dyDescent="0.3">
      <c r="A44" s="729" t="s">
        <v>1440</v>
      </c>
      <c r="B44" s="730"/>
      <c r="C44" s="384">
        <f>SUM(C25,C27)</f>
        <v>0</v>
      </c>
      <c r="D44" s="384">
        <f t="shared" ref="D44:P44" si="9">SUM(D25,D27)</f>
        <v>0</v>
      </c>
      <c r="E44" s="384">
        <f t="shared" si="9"/>
        <v>0</v>
      </c>
      <c r="F44" s="384">
        <f t="shared" si="9"/>
        <v>0</v>
      </c>
      <c r="G44" s="384">
        <f t="shared" si="9"/>
        <v>0</v>
      </c>
      <c r="H44" s="384">
        <f t="shared" si="9"/>
        <v>0</v>
      </c>
      <c r="I44" s="384">
        <f t="shared" si="9"/>
        <v>0</v>
      </c>
      <c r="J44" s="384">
        <f t="shared" si="9"/>
        <v>0</v>
      </c>
      <c r="K44" s="384">
        <f t="shared" si="9"/>
        <v>0</v>
      </c>
      <c r="L44" s="384">
        <f t="shared" si="9"/>
        <v>0</v>
      </c>
      <c r="M44" s="384">
        <f t="shared" si="9"/>
        <v>0</v>
      </c>
      <c r="N44" s="384">
        <f t="shared" si="9"/>
        <v>0</v>
      </c>
      <c r="O44" s="384">
        <f t="shared" si="9"/>
        <v>0</v>
      </c>
      <c r="P44" s="384">
        <f t="shared" si="9"/>
        <v>0</v>
      </c>
    </row>
    <row r="45" spans="1:16" s="281" customFormat="1" ht="27.75" customHeight="1" thickBot="1" x14ac:dyDescent="0.3">
      <c r="A45" s="731" t="s">
        <v>1441</v>
      </c>
      <c r="B45" s="732"/>
      <c r="C45" s="388">
        <f t="shared" ref="C45:P45" si="10">C23+C44</f>
        <v>0</v>
      </c>
      <c r="D45" s="389">
        <f t="shared" si="10"/>
        <v>0</v>
      </c>
      <c r="E45" s="390">
        <f t="shared" si="10"/>
        <v>0</v>
      </c>
      <c r="F45" s="388">
        <f t="shared" si="10"/>
        <v>0</v>
      </c>
      <c r="G45" s="388">
        <f t="shared" si="10"/>
        <v>0</v>
      </c>
      <c r="H45" s="388">
        <f t="shared" si="10"/>
        <v>0</v>
      </c>
      <c r="I45" s="388">
        <f t="shared" si="10"/>
        <v>0</v>
      </c>
      <c r="J45" s="388">
        <f t="shared" si="10"/>
        <v>0</v>
      </c>
      <c r="K45" s="388">
        <f t="shared" si="10"/>
        <v>0</v>
      </c>
      <c r="L45" s="388">
        <f t="shared" si="10"/>
        <v>0</v>
      </c>
      <c r="M45" s="388">
        <f t="shared" si="10"/>
        <v>0</v>
      </c>
      <c r="N45" s="388">
        <f t="shared" si="10"/>
        <v>0</v>
      </c>
      <c r="O45" s="388">
        <f t="shared" si="10"/>
        <v>0</v>
      </c>
      <c r="P45" s="388">
        <f t="shared" si="10"/>
        <v>0</v>
      </c>
    </row>
  </sheetData>
  <sheetProtection selectLockedCells="1"/>
  <mergeCells count="7">
    <mergeCell ref="A1:C1"/>
    <mergeCell ref="D1:P1"/>
    <mergeCell ref="A3:P3"/>
    <mergeCell ref="A44:B44"/>
    <mergeCell ref="A45:B45"/>
    <mergeCell ref="A23:B23"/>
    <mergeCell ref="A24:P24"/>
  </mergeCells>
  <pageMargins left="0.31496062992125984" right="0.31496062992125984" top="0.35433070866141736" bottom="0.35433070866141736" header="0.31496062992125984" footer="0.31496062992125984"/>
  <pageSetup paperSize="9" scale="47" fitToHeight="0" orientation="landscape" r:id="rId1"/>
  <ignoredErrors>
    <ignoredError sqref="D1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0"/>
  <sheetViews>
    <sheetView zoomScale="90" zoomScaleNormal="90" zoomScaleSheetLayoutView="90" workbookViewId="0">
      <selection activeCell="A10" sqref="A10:D10"/>
    </sheetView>
  </sheetViews>
  <sheetFormatPr defaultRowHeight="15.75" x14ac:dyDescent="0.25"/>
  <cols>
    <col min="1" max="1" width="4.28515625" style="175" customWidth="1"/>
    <col min="2" max="2" width="45.7109375" style="23" customWidth="1"/>
    <col min="3" max="3" width="20.28515625" style="23" customWidth="1"/>
    <col min="4" max="4" width="16.28515625" style="23" customWidth="1"/>
    <col min="5" max="5" width="9.140625" style="23"/>
    <col min="6" max="6" width="11.28515625" style="23" customWidth="1"/>
    <col min="7" max="16384" width="9.140625" style="23"/>
  </cols>
  <sheetData>
    <row r="1" spans="1:6" x14ac:dyDescent="0.25">
      <c r="B1" s="740" t="s">
        <v>2560</v>
      </c>
      <c r="C1" s="740"/>
      <c r="D1" s="740"/>
    </row>
    <row r="2" spans="1:6" x14ac:dyDescent="0.25">
      <c r="B2" s="740" t="s">
        <v>2561</v>
      </c>
      <c r="C2" s="740"/>
      <c r="D2" s="740"/>
    </row>
    <row r="3" spans="1:6" ht="16.5" customHeight="1" x14ac:dyDescent="0.25">
      <c r="A3" s="41"/>
      <c r="B3" s="740" t="s">
        <v>2562</v>
      </c>
      <c r="C3" s="740"/>
      <c r="D3" s="740"/>
      <c r="E3" s="42"/>
      <c r="F3" s="42"/>
    </row>
    <row r="4" spans="1:6" ht="12" customHeight="1" x14ac:dyDescent="0.25">
      <c r="B4" s="740" t="s">
        <v>2563</v>
      </c>
      <c r="C4" s="740"/>
      <c r="D4" s="740"/>
      <c r="E4" s="173"/>
      <c r="F4" s="173"/>
    </row>
    <row r="5" spans="1:6" ht="14.25" customHeight="1" x14ac:dyDescent="0.25">
      <c r="B5" s="168"/>
      <c r="E5" s="739" t="s">
        <v>405</v>
      </c>
      <c r="F5" s="739"/>
    </row>
    <row r="6" spans="1:6" ht="28.5" customHeight="1" x14ac:dyDescent="0.25">
      <c r="A6" s="582" t="s">
        <v>1375</v>
      </c>
      <c r="B6" s="582"/>
      <c r="C6" s="582"/>
      <c r="D6" s="582"/>
      <c r="E6" s="582"/>
      <c r="F6" s="582"/>
    </row>
    <row r="7" spans="1:6" ht="21" customHeight="1" x14ac:dyDescent="0.25">
      <c r="A7" s="590" t="s">
        <v>212</v>
      </c>
      <c r="B7" s="590"/>
      <c r="C7" s="590"/>
      <c r="D7" s="590"/>
      <c r="E7" s="590"/>
      <c r="F7" s="590"/>
    </row>
    <row r="9" spans="1:6" s="176" customFormat="1" x14ac:dyDescent="0.25">
      <c r="A9" s="627" t="s">
        <v>1394</v>
      </c>
      <c r="B9" s="627"/>
      <c r="C9" s="627"/>
      <c r="D9" s="627"/>
    </row>
    <row r="10" spans="1:6" s="176" customFormat="1" x14ac:dyDescent="0.25">
      <c r="A10" s="627" t="s">
        <v>1507</v>
      </c>
      <c r="B10" s="627"/>
      <c r="C10" s="627"/>
      <c r="D10" s="627"/>
    </row>
    <row r="11" spans="1:6" s="176" customFormat="1" x14ac:dyDescent="0.25">
      <c r="A11" s="627" t="s">
        <v>211</v>
      </c>
      <c r="B11" s="627"/>
      <c r="C11" s="627"/>
      <c r="D11" s="627"/>
    </row>
    <row r="12" spans="1:6" s="176" customFormat="1" x14ac:dyDescent="0.25">
      <c r="A12" s="627" t="s">
        <v>213</v>
      </c>
      <c r="B12" s="627"/>
      <c r="C12" s="627"/>
      <c r="D12" s="627"/>
    </row>
    <row r="13" spans="1:6" ht="33.75" customHeight="1" x14ac:dyDescent="0.25">
      <c r="A13" s="805" t="s">
        <v>1579</v>
      </c>
      <c r="B13" s="805"/>
      <c r="C13" s="805"/>
      <c r="D13" s="805"/>
      <c r="E13" s="805"/>
      <c r="F13" s="805"/>
    </row>
    <row r="14" spans="1:6" s="175" customFormat="1" ht="6.75" customHeight="1" thickBot="1" x14ac:dyDescent="0.3">
      <c r="B14" s="23"/>
      <c r="C14" s="23"/>
      <c r="D14" s="23"/>
      <c r="E14" s="23"/>
      <c r="F14" s="23"/>
    </row>
    <row r="15" spans="1:6" ht="24" customHeight="1" x14ac:dyDescent="0.25">
      <c r="A15" s="32" t="s">
        <v>111</v>
      </c>
      <c r="B15" s="800" t="s">
        <v>1481</v>
      </c>
      <c r="C15" s="801"/>
      <c r="D15" s="801"/>
      <c r="E15" s="801"/>
      <c r="F15" s="802"/>
    </row>
    <row r="16" spans="1:6" ht="23.25" customHeight="1" x14ac:dyDescent="0.25">
      <c r="A16" s="2">
        <v>1</v>
      </c>
      <c r="B16" s="170" t="s">
        <v>1581</v>
      </c>
      <c r="C16" s="804">
        <f>Plan!C9</f>
        <v>0</v>
      </c>
      <c r="D16" s="793"/>
      <c r="E16" s="793"/>
      <c r="F16" s="794"/>
    </row>
    <row r="17" spans="1:6" x14ac:dyDescent="0.25">
      <c r="A17" s="2">
        <v>2</v>
      </c>
      <c r="B17" s="170" t="s">
        <v>114</v>
      </c>
      <c r="C17" s="793">
        <f>Plan!C10</f>
        <v>0</v>
      </c>
      <c r="D17" s="793"/>
      <c r="E17" s="793"/>
      <c r="F17" s="794"/>
    </row>
    <row r="18" spans="1:6" ht="15.75" customHeight="1" x14ac:dyDescent="0.25">
      <c r="A18" s="2">
        <v>3</v>
      </c>
      <c r="B18" s="170" t="s">
        <v>115</v>
      </c>
      <c r="C18" s="288">
        <f>Plan!C11</f>
        <v>0</v>
      </c>
      <c r="D18" s="171" t="s">
        <v>116</v>
      </c>
      <c r="E18" s="803">
        <f>Plan!E11</f>
        <v>0</v>
      </c>
      <c r="F18" s="790"/>
    </row>
    <row r="19" spans="1:6" ht="15.75" customHeight="1" x14ac:dyDescent="0.25">
      <c r="A19" s="2">
        <v>4</v>
      </c>
      <c r="B19" s="170" t="s">
        <v>117</v>
      </c>
      <c r="C19" s="287">
        <f>Plan!C12</f>
        <v>0</v>
      </c>
      <c r="D19" s="171" t="s">
        <v>118</v>
      </c>
      <c r="E19" s="804">
        <f>Plan!E12</f>
        <v>0</v>
      </c>
      <c r="F19" s="794"/>
    </row>
    <row r="20" spans="1:6" ht="19.5" customHeight="1" x14ac:dyDescent="0.25">
      <c r="A20" s="2">
        <v>5</v>
      </c>
      <c r="B20" s="170" t="s">
        <v>119</v>
      </c>
      <c r="C20" s="294">
        <f>'Obrazac prijave'!C18</f>
        <v>0</v>
      </c>
      <c r="D20" s="171" t="s">
        <v>1376</v>
      </c>
      <c r="E20" s="793">
        <f>'Obrazac prijave'!E19:F19</f>
        <v>0</v>
      </c>
      <c r="F20" s="794"/>
    </row>
    <row r="21" spans="1:6" x14ac:dyDescent="0.25">
      <c r="A21" s="2">
        <v>6</v>
      </c>
      <c r="B21" s="170" t="s">
        <v>1377</v>
      </c>
      <c r="C21" s="795">
        <f>Plan!C15</f>
        <v>0</v>
      </c>
      <c r="D21" s="789"/>
      <c r="E21" s="789"/>
      <c r="F21" s="790"/>
    </row>
    <row r="22" spans="1:6" ht="20.25" customHeight="1" x14ac:dyDescent="0.25">
      <c r="A22" s="2">
        <v>7</v>
      </c>
      <c r="B22" s="170" t="s">
        <v>1582</v>
      </c>
      <c r="C22" s="796">
        <f>Plan!C16</f>
        <v>0</v>
      </c>
      <c r="D22" s="789"/>
      <c r="E22" s="789"/>
      <c r="F22" s="790"/>
    </row>
    <row r="23" spans="1:6" ht="16.5" thickBot="1" x14ac:dyDescent="0.3">
      <c r="A23" s="2">
        <v>8</v>
      </c>
      <c r="B23" s="192" t="s">
        <v>416</v>
      </c>
      <c r="C23" s="797">
        <f>Plan!C13</f>
        <v>0</v>
      </c>
      <c r="D23" s="798"/>
      <c r="E23" s="798"/>
      <c r="F23" s="799"/>
    </row>
    <row r="24" spans="1:6" s="175" customFormat="1" ht="6.75" customHeight="1" thickBot="1" x14ac:dyDescent="0.3">
      <c r="A24" s="739"/>
      <c r="B24" s="739"/>
      <c r="C24" s="739"/>
      <c r="D24" s="739"/>
      <c r="E24" s="739"/>
      <c r="F24" s="739"/>
    </row>
    <row r="25" spans="1:6" ht="23.25" customHeight="1" x14ac:dyDescent="0.25">
      <c r="A25" s="32" t="s">
        <v>121</v>
      </c>
      <c r="B25" s="800" t="s">
        <v>1580</v>
      </c>
      <c r="C25" s="801"/>
      <c r="D25" s="801"/>
      <c r="E25" s="801"/>
      <c r="F25" s="802"/>
    </row>
    <row r="26" spans="1:6" ht="39" customHeight="1" x14ac:dyDescent="0.25">
      <c r="A26" s="2">
        <v>1</v>
      </c>
      <c r="B26" s="170" t="s">
        <v>1378</v>
      </c>
      <c r="C26" s="793">
        <f>'Obrazac prijave'!C28:F28</f>
        <v>0</v>
      </c>
      <c r="D26" s="793"/>
      <c r="E26" s="793"/>
      <c r="F26" s="794"/>
    </row>
    <row r="27" spans="1:6" ht="34.5" customHeight="1" x14ac:dyDescent="0.25">
      <c r="A27" s="2">
        <v>2</v>
      </c>
      <c r="B27" s="170" t="s">
        <v>1583</v>
      </c>
      <c r="C27" s="793">
        <f>'Obrazac prijave'!C30:F30</f>
        <v>0</v>
      </c>
      <c r="D27" s="793"/>
      <c r="E27" s="793"/>
      <c r="F27" s="794"/>
    </row>
    <row r="28" spans="1:6" ht="36.75" customHeight="1" x14ac:dyDescent="0.25">
      <c r="A28" s="2">
        <v>3</v>
      </c>
      <c r="B28" s="170" t="s">
        <v>1379</v>
      </c>
      <c r="C28" s="286" t="s">
        <v>2360</v>
      </c>
      <c r="D28" s="171" t="s">
        <v>1380</v>
      </c>
      <c r="E28" s="791" t="s">
        <v>2361</v>
      </c>
      <c r="F28" s="792"/>
    </row>
    <row r="29" spans="1:6" ht="36.75" customHeight="1" x14ac:dyDescent="0.25">
      <c r="A29" s="2">
        <v>4</v>
      </c>
      <c r="B29" s="170" t="s">
        <v>1381</v>
      </c>
      <c r="C29" s="543"/>
      <c r="D29" s="544"/>
      <c r="E29" s="544"/>
      <c r="F29" s="545"/>
    </row>
    <row r="30" spans="1:6" ht="30.75" customHeight="1" x14ac:dyDescent="0.25">
      <c r="A30" s="2">
        <v>5</v>
      </c>
      <c r="B30" s="170" t="s">
        <v>1584</v>
      </c>
      <c r="C30" s="571"/>
      <c r="D30" s="572"/>
      <c r="E30" s="572"/>
      <c r="F30" s="773"/>
    </row>
    <row r="31" spans="1:6" ht="24" customHeight="1" x14ac:dyDescent="0.25">
      <c r="A31" s="2">
        <v>6</v>
      </c>
      <c r="B31" s="170" t="s">
        <v>124</v>
      </c>
      <c r="C31" s="786"/>
      <c r="D31" s="786"/>
      <c r="E31" s="786"/>
      <c r="F31" s="787"/>
    </row>
    <row r="32" spans="1:6" ht="23.25" customHeight="1" x14ac:dyDescent="0.25">
      <c r="A32" s="2">
        <v>7</v>
      </c>
      <c r="B32" s="170" t="s">
        <v>1382</v>
      </c>
      <c r="C32" s="171" t="s">
        <v>1498</v>
      </c>
      <c r="D32" s="788">
        <f>Plan!C19</f>
        <v>0</v>
      </c>
      <c r="E32" s="789"/>
      <c r="F32" s="790"/>
    </row>
    <row r="33" spans="1:6" ht="21.75" customHeight="1" x14ac:dyDescent="0.25">
      <c r="A33" s="2">
        <v>8</v>
      </c>
      <c r="B33" s="170" t="s">
        <v>1383</v>
      </c>
      <c r="C33" s="412">
        <f>Plan!E81</f>
        <v>0</v>
      </c>
      <c r="D33" s="171" t="s">
        <v>1384</v>
      </c>
      <c r="E33" s="784">
        <f>Zahtjev!D23</f>
        <v>0</v>
      </c>
      <c r="F33" s="785"/>
    </row>
    <row r="34" spans="1:6" ht="34.5" customHeight="1" x14ac:dyDescent="0.25">
      <c r="A34" s="2">
        <v>9</v>
      </c>
      <c r="B34" s="170" t="s">
        <v>1385</v>
      </c>
      <c r="C34" s="786"/>
      <c r="D34" s="786"/>
      <c r="E34" s="786"/>
      <c r="F34" s="787"/>
    </row>
    <row r="35" spans="1:6" ht="35.25" customHeight="1" x14ac:dyDescent="0.25">
      <c r="A35" s="2">
        <v>10</v>
      </c>
      <c r="B35" s="771" t="s">
        <v>1386</v>
      </c>
      <c r="C35" s="771"/>
      <c r="D35" s="771"/>
      <c r="E35" s="771"/>
      <c r="F35" s="772"/>
    </row>
    <row r="36" spans="1:6" ht="78" customHeight="1" x14ac:dyDescent="0.25">
      <c r="A36" s="761"/>
      <c r="B36" s="762"/>
      <c r="C36" s="762"/>
      <c r="D36" s="762"/>
      <c r="E36" s="762"/>
      <c r="F36" s="763"/>
    </row>
    <row r="37" spans="1:6" ht="30.75" customHeight="1" x14ac:dyDescent="0.25">
      <c r="A37" s="2">
        <v>11</v>
      </c>
      <c r="B37" s="170" t="s">
        <v>1585</v>
      </c>
      <c r="C37" s="571"/>
      <c r="D37" s="572"/>
      <c r="E37" s="572"/>
      <c r="F37" s="773"/>
    </row>
    <row r="38" spans="1:6" ht="48" customHeight="1" x14ac:dyDescent="0.25">
      <c r="A38" s="2">
        <v>12</v>
      </c>
      <c r="B38" s="771" t="s">
        <v>1505</v>
      </c>
      <c r="C38" s="771"/>
      <c r="D38" s="771"/>
      <c r="E38" s="771"/>
      <c r="F38" s="772"/>
    </row>
    <row r="39" spans="1:6" ht="100.5" customHeight="1" x14ac:dyDescent="0.25">
      <c r="A39" s="761"/>
      <c r="B39" s="762"/>
      <c r="C39" s="762"/>
      <c r="D39" s="762"/>
      <c r="E39" s="762"/>
      <c r="F39" s="763"/>
    </row>
    <row r="40" spans="1:6" ht="32.25" customHeight="1" x14ac:dyDescent="0.25">
      <c r="A40" s="2">
        <v>13</v>
      </c>
      <c r="B40" s="283" t="s">
        <v>1387</v>
      </c>
      <c r="C40" s="571"/>
      <c r="D40" s="572"/>
      <c r="E40" s="572"/>
      <c r="F40" s="773"/>
    </row>
    <row r="41" spans="1:6" ht="44.25" customHeight="1" x14ac:dyDescent="0.25">
      <c r="A41" s="2">
        <v>14</v>
      </c>
      <c r="B41" s="771" t="s">
        <v>1504</v>
      </c>
      <c r="C41" s="771"/>
      <c r="D41" s="771"/>
      <c r="E41" s="771"/>
      <c r="F41" s="772"/>
    </row>
    <row r="42" spans="1:6" s="175" customFormat="1" ht="108.75" customHeight="1" x14ac:dyDescent="0.25">
      <c r="A42" s="761"/>
      <c r="B42" s="762"/>
      <c r="C42" s="762"/>
      <c r="D42" s="762"/>
      <c r="E42" s="762"/>
      <c r="F42" s="763"/>
    </row>
    <row r="43" spans="1:6" ht="39.75" customHeight="1" x14ac:dyDescent="0.25">
      <c r="A43" s="177">
        <v>15</v>
      </c>
      <c r="B43" s="778" t="s">
        <v>1506</v>
      </c>
      <c r="C43" s="779"/>
      <c r="D43" s="779"/>
      <c r="E43" s="779"/>
      <c r="F43" s="780"/>
    </row>
    <row r="44" spans="1:6" s="175" customFormat="1" ht="201" customHeight="1" x14ac:dyDescent="0.25">
      <c r="A44" s="781"/>
      <c r="B44" s="782"/>
      <c r="C44" s="782"/>
      <c r="D44" s="782"/>
      <c r="E44" s="782"/>
      <c r="F44" s="783"/>
    </row>
    <row r="45" spans="1:6" ht="29.25" customHeight="1" x14ac:dyDescent="0.25">
      <c r="A45" s="2">
        <v>16</v>
      </c>
      <c r="B45" s="774" t="s">
        <v>2366</v>
      </c>
      <c r="C45" s="775"/>
      <c r="D45" s="775"/>
      <c r="E45" s="776"/>
      <c r="F45" s="465"/>
    </row>
    <row r="46" spans="1:6" s="175" customFormat="1" ht="32.25" customHeight="1" x14ac:dyDescent="0.25">
      <c r="A46" s="2">
        <v>17</v>
      </c>
      <c r="B46" s="774" t="s">
        <v>2367</v>
      </c>
      <c r="C46" s="775"/>
      <c r="D46" s="775"/>
      <c r="E46" s="776"/>
      <c r="F46" s="465"/>
    </row>
    <row r="47" spans="1:6" s="175" customFormat="1" ht="35.25" customHeight="1" x14ac:dyDescent="0.25">
      <c r="A47" s="2">
        <v>18</v>
      </c>
      <c r="B47" s="777" t="s">
        <v>2365</v>
      </c>
      <c r="C47" s="777"/>
      <c r="D47" s="777"/>
      <c r="E47" s="777"/>
      <c r="F47" s="465"/>
    </row>
    <row r="48" spans="1:6" ht="63" customHeight="1" x14ac:dyDescent="0.25">
      <c r="A48" s="2">
        <v>19</v>
      </c>
      <c r="B48" s="771" t="s">
        <v>1388</v>
      </c>
      <c r="C48" s="771"/>
      <c r="D48" s="771"/>
      <c r="E48" s="771"/>
      <c r="F48" s="772"/>
    </row>
    <row r="49" spans="1:6" ht="57" customHeight="1" x14ac:dyDescent="0.25">
      <c r="A49" s="761"/>
      <c r="B49" s="762"/>
      <c r="C49" s="762"/>
      <c r="D49" s="762"/>
      <c r="E49" s="762"/>
      <c r="F49" s="763"/>
    </row>
    <row r="50" spans="1:6" ht="39" customHeight="1" x14ac:dyDescent="0.25">
      <c r="A50" s="2">
        <v>20</v>
      </c>
      <c r="B50" s="764" t="s">
        <v>1389</v>
      </c>
      <c r="C50" s="764"/>
      <c r="D50" s="764"/>
      <c r="E50" s="764"/>
      <c r="F50" s="765"/>
    </row>
    <row r="51" spans="1:6" ht="57" customHeight="1" x14ac:dyDescent="0.25">
      <c r="A51" s="761"/>
      <c r="B51" s="762"/>
      <c r="C51" s="762"/>
      <c r="D51" s="762"/>
      <c r="E51" s="762"/>
      <c r="F51" s="763"/>
    </row>
    <row r="52" spans="1:6" ht="46.5" customHeight="1" x14ac:dyDescent="0.25">
      <c r="A52" s="2">
        <v>21</v>
      </c>
      <c r="B52" s="764" t="s">
        <v>1390</v>
      </c>
      <c r="C52" s="764"/>
      <c r="D52" s="764"/>
      <c r="E52" s="764"/>
      <c r="F52" s="765"/>
    </row>
    <row r="53" spans="1:6" ht="48.75" customHeight="1" x14ac:dyDescent="0.25">
      <c r="A53" s="761"/>
      <c r="B53" s="762"/>
      <c r="C53" s="762"/>
      <c r="D53" s="762"/>
      <c r="E53" s="762"/>
      <c r="F53" s="763"/>
    </row>
    <row r="54" spans="1:6" ht="27.75" customHeight="1" x14ac:dyDescent="0.25">
      <c r="A54" s="2">
        <v>22</v>
      </c>
      <c r="B54" s="764" t="s">
        <v>1391</v>
      </c>
      <c r="C54" s="764"/>
      <c r="D54" s="764"/>
      <c r="E54" s="764"/>
      <c r="F54" s="765"/>
    </row>
    <row r="55" spans="1:6" ht="57.75" customHeight="1" thickBot="1" x14ac:dyDescent="0.3">
      <c r="A55" s="553"/>
      <c r="B55" s="554"/>
      <c r="C55" s="554"/>
      <c r="D55" s="554"/>
      <c r="E55" s="554"/>
      <c r="F55" s="555"/>
    </row>
    <row r="56" spans="1:6" ht="7.5" customHeight="1" thickBot="1" x14ac:dyDescent="0.3">
      <c r="B56" s="172"/>
    </row>
    <row r="57" spans="1:6" x14ac:dyDescent="0.25">
      <c r="A57" s="525" t="s">
        <v>1392</v>
      </c>
      <c r="B57" s="526"/>
      <c r="C57" s="526"/>
      <c r="D57" s="526"/>
      <c r="E57" s="526"/>
      <c r="F57" s="527"/>
    </row>
    <row r="58" spans="1:6" x14ac:dyDescent="0.25">
      <c r="A58" s="2">
        <v>1</v>
      </c>
      <c r="B58" s="759" t="s">
        <v>1393</v>
      </c>
      <c r="C58" s="759"/>
      <c r="D58" s="759"/>
      <c r="E58" s="759"/>
      <c r="F58" s="760"/>
    </row>
    <row r="59" spans="1:6" ht="19.5" customHeight="1" x14ac:dyDescent="0.25">
      <c r="A59" s="2">
        <v>2</v>
      </c>
      <c r="B59" s="768" t="s">
        <v>1508</v>
      </c>
      <c r="C59" s="769"/>
      <c r="D59" s="769"/>
      <c r="E59" s="769"/>
      <c r="F59" s="770"/>
    </row>
    <row r="60" spans="1:6" ht="45.75" customHeight="1" x14ac:dyDescent="0.25">
      <c r="A60" s="2">
        <v>3</v>
      </c>
      <c r="B60" s="766" t="s">
        <v>2363</v>
      </c>
      <c r="C60" s="766"/>
      <c r="D60" s="766"/>
      <c r="E60" s="766"/>
      <c r="F60" s="767"/>
    </row>
    <row r="61" spans="1:6" ht="31.5" customHeight="1" x14ac:dyDescent="0.25">
      <c r="A61" s="2">
        <v>5</v>
      </c>
      <c r="B61" s="759" t="s">
        <v>2362</v>
      </c>
      <c r="C61" s="759"/>
      <c r="D61" s="759"/>
      <c r="E61" s="759"/>
      <c r="F61" s="760"/>
    </row>
    <row r="62" spans="1:6" ht="7.5" customHeight="1" thickBot="1" x14ac:dyDescent="0.3">
      <c r="A62" s="524"/>
      <c r="B62" s="524"/>
      <c r="C62" s="524"/>
      <c r="D62" s="524"/>
    </row>
    <row r="63" spans="1:6" ht="14.25" customHeight="1" x14ac:dyDescent="0.25">
      <c r="A63" s="745" t="s">
        <v>1502</v>
      </c>
      <c r="B63" s="746"/>
      <c r="C63" s="753" t="s">
        <v>1395</v>
      </c>
      <c r="D63" s="753"/>
      <c r="E63" s="753"/>
      <c r="F63" s="754"/>
    </row>
    <row r="64" spans="1:6" ht="13.5" customHeight="1" x14ac:dyDescent="0.25">
      <c r="A64" s="747"/>
      <c r="B64" s="748"/>
      <c r="C64" s="718" t="s">
        <v>1499</v>
      </c>
      <c r="D64" s="718"/>
      <c r="E64" s="718"/>
      <c r="F64" s="755"/>
    </row>
    <row r="65" spans="1:6" ht="11.25" customHeight="1" x14ac:dyDescent="0.25">
      <c r="A65" s="747"/>
      <c r="B65" s="748"/>
      <c r="C65" s="718" t="s">
        <v>1500</v>
      </c>
      <c r="D65" s="718"/>
      <c r="E65" s="718"/>
      <c r="F65" s="755"/>
    </row>
    <row r="66" spans="1:6" ht="12" customHeight="1" x14ac:dyDescent="0.25">
      <c r="A66" s="749"/>
      <c r="B66" s="750"/>
      <c r="C66" s="718" t="s">
        <v>1501</v>
      </c>
      <c r="D66" s="718"/>
      <c r="E66" s="718"/>
      <c r="F66" s="755"/>
    </row>
    <row r="67" spans="1:6" ht="9.75" customHeight="1" x14ac:dyDescent="0.25">
      <c r="A67" s="749"/>
      <c r="B67" s="750"/>
      <c r="C67" s="718" t="s">
        <v>2364</v>
      </c>
      <c r="D67" s="718"/>
      <c r="E67" s="718"/>
      <c r="F67" s="755"/>
    </row>
    <row r="68" spans="1:6" ht="12.75" customHeight="1" thickBot="1" x14ac:dyDescent="0.3">
      <c r="A68" s="751"/>
      <c r="B68" s="752"/>
      <c r="C68" s="756" t="s">
        <v>2352</v>
      </c>
      <c r="D68" s="757"/>
      <c r="E68" s="757"/>
      <c r="F68" s="758"/>
    </row>
    <row r="69" spans="1:6" ht="6" customHeight="1" x14ac:dyDescent="0.25">
      <c r="A69" s="524"/>
      <c r="B69" s="524"/>
      <c r="C69" s="524"/>
      <c r="D69" s="524"/>
    </row>
    <row r="70" spans="1:6" ht="152.25" customHeight="1" x14ac:dyDescent="0.25">
      <c r="A70" s="743" t="s">
        <v>2344</v>
      </c>
      <c r="B70" s="743"/>
      <c r="C70" s="743"/>
      <c r="D70" s="743"/>
      <c r="E70" s="743"/>
      <c r="F70" s="743"/>
    </row>
    <row r="71" spans="1:6" x14ac:dyDescent="0.25">
      <c r="A71" s="744" t="s">
        <v>1396</v>
      </c>
      <c r="B71" s="744"/>
      <c r="C71" s="744" t="s">
        <v>1503</v>
      </c>
      <c r="D71" s="744"/>
      <c r="E71" s="744"/>
      <c r="F71" s="744"/>
    </row>
    <row r="72" spans="1:6" ht="6" customHeight="1" x14ac:dyDescent="0.25"/>
    <row r="73" spans="1:6" ht="18.75" x14ac:dyDescent="0.25">
      <c r="A73" s="742" t="s">
        <v>1397</v>
      </c>
      <c r="B73" s="742"/>
      <c r="C73" s="742"/>
      <c r="D73" s="742"/>
      <c r="E73" s="742"/>
      <c r="F73" s="742"/>
    </row>
    <row r="74" spans="1:6" ht="6.75" customHeight="1" x14ac:dyDescent="0.25"/>
    <row r="75" spans="1:6" ht="19.5" customHeight="1" x14ac:dyDescent="0.25">
      <c r="A75" s="740" t="s">
        <v>1398</v>
      </c>
      <c r="B75" s="740"/>
      <c r="C75" s="740"/>
      <c r="D75" s="740"/>
      <c r="E75" s="740"/>
      <c r="F75" s="740"/>
    </row>
    <row r="76" spans="1:6" ht="21" customHeight="1" x14ac:dyDescent="0.25">
      <c r="A76" s="22"/>
      <c r="B76" s="551"/>
      <c r="C76" s="551"/>
      <c r="D76" s="551"/>
      <c r="E76" s="551"/>
      <c r="F76" s="22"/>
    </row>
    <row r="77" spans="1:6" x14ac:dyDescent="0.25">
      <c r="A77" s="738" t="s">
        <v>1399</v>
      </c>
      <c r="B77" s="738"/>
      <c r="C77" s="738"/>
      <c r="D77" s="738"/>
      <c r="E77" s="738"/>
      <c r="F77" s="738"/>
    </row>
    <row r="78" spans="1:6" ht="9.75" customHeight="1" x14ac:dyDescent="0.25"/>
    <row r="79" spans="1:6" ht="18.75" x14ac:dyDescent="0.25">
      <c r="A79" s="742" t="s">
        <v>1400</v>
      </c>
      <c r="B79" s="742"/>
      <c r="C79" s="742"/>
      <c r="D79" s="742"/>
      <c r="E79" s="742"/>
      <c r="F79" s="742"/>
    </row>
    <row r="80" spans="1:6" ht="4.5" customHeight="1" x14ac:dyDescent="0.25">
      <c r="A80" s="281"/>
      <c r="B80" s="281"/>
      <c r="C80" s="281"/>
      <c r="D80" s="281"/>
      <c r="E80" s="281"/>
      <c r="F80" s="281"/>
    </row>
    <row r="81" spans="1:6" ht="21.75" customHeight="1" x14ac:dyDescent="0.25">
      <c r="A81" s="175" t="s">
        <v>1</v>
      </c>
      <c r="B81" s="740" t="s">
        <v>1401</v>
      </c>
      <c r="C81" s="740"/>
      <c r="D81" s="740"/>
      <c r="E81" s="740"/>
      <c r="F81" s="740"/>
    </row>
    <row r="82" spans="1:6" ht="33.75" customHeight="1" x14ac:dyDescent="0.25">
      <c r="A82" s="175" t="s">
        <v>2</v>
      </c>
      <c r="B82" s="740" t="s">
        <v>1509</v>
      </c>
      <c r="C82" s="740"/>
      <c r="D82" s="740"/>
      <c r="E82" s="740"/>
      <c r="F82" s="740"/>
    </row>
    <row r="83" spans="1:6" ht="30" customHeight="1" x14ac:dyDescent="0.25">
      <c r="A83" s="175" t="s">
        <v>3</v>
      </c>
      <c r="B83" s="740" t="s">
        <v>1402</v>
      </c>
      <c r="C83" s="740"/>
      <c r="D83" s="740"/>
      <c r="E83" s="740"/>
      <c r="F83" s="740"/>
    </row>
    <row r="84" spans="1:6" ht="13.5" customHeight="1" x14ac:dyDescent="0.25"/>
    <row r="85" spans="1:6" x14ac:dyDescent="0.25">
      <c r="A85" s="552" t="s">
        <v>42</v>
      </c>
      <c r="B85" s="552"/>
      <c r="C85" s="741"/>
      <c r="D85" s="741"/>
    </row>
    <row r="87" spans="1:6" x14ac:dyDescent="0.25">
      <c r="C87" s="23" t="s">
        <v>12</v>
      </c>
    </row>
    <row r="89" spans="1:6" ht="15.75" customHeight="1" x14ac:dyDescent="0.25">
      <c r="B89" s="290"/>
      <c r="D89" s="737"/>
      <c r="E89" s="737"/>
      <c r="F89" s="737"/>
    </row>
    <row r="90" spans="1:6" x14ac:dyDescent="0.25">
      <c r="B90" s="173" t="s">
        <v>128</v>
      </c>
      <c r="D90" s="738" t="s">
        <v>129</v>
      </c>
      <c r="E90" s="738"/>
      <c r="F90" s="738"/>
    </row>
  </sheetData>
  <sheetProtection selectLockedCells="1"/>
  <mergeCells count="84">
    <mergeCell ref="E18:F18"/>
    <mergeCell ref="E19:F19"/>
    <mergeCell ref="A6:F6"/>
    <mergeCell ref="B15:F15"/>
    <mergeCell ref="C16:F16"/>
    <mergeCell ref="C17:F17"/>
    <mergeCell ref="A9:D9"/>
    <mergeCell ref="A12:D12"/>
    <mergeCell ref="A10:D10"/>
    <mergeCell ref="A11:D11"/>
    <mergeCell ref="A13:F13"/>
    <mergeCell ref="E28:F28"/>
    <mergeCell ref="E20:F20"/>
    <mergeCell ref="C21:F21"/>
    <mergeCell ref="C22:F22"/>
    <mergeCell ref="C23:F23"/>
    <mergeCell ref="A24:F24"/>
    <mergeCell ref="B25:F25"/>
    <mergeCell ref="C26:F26"/>
    <mergeCell ref="C27:F27"/>
    <mergeCell ref="E33:F33"/>
    <mergeCell ref="C34:F34"/>
    <mergeCell ref="B35:F35"/>
    <mergeCell ref="A36:F36"/>
    <mergeCell ref="C29:F29"/>
    <mergeCell ref="C30:F30"/>
    <mergeCell ref="C31:F31"/>
    <mergeCell ref="D32:F32"/>
    <mergeCell ref="B48:F48"/>
    <mergeCell ref="C37:F37"/>
    <mergeCell ref="B38:F38"/>
    <mergeCell ref="A39:F39"/>
    <mergeCell ref="C40:F40"/>
    <mergeCell ref="B41:F41"/>
    <mergeCell ref="A42:F42"/>
    <mergeCell ref="B45:E45"/>
    <mergeCell ref="B46:E46"/>
    <mergeCell ref="B47:E47"/>
    <mergeCell ref="B43:F43"/>
    <mergeCell ref="A44:F44"/>
    <mergeCell ref="B61:F61"/>
    <mergeCell ref="A49:F49"/>
    <mergeCell ref="B50:F50"/>
    <mergeCell ref="A51:F51"/>
    <mergeCell ref="B52:F52"/>
    <mergeCell ref="A53:F53"/>
    <mergeCell ref="B54:F54"/>
    <mergeCell ref="A55:F55"/>
    <mergeCell ref="A57:F57"/>
    <mergeCell ref="B58:F58"/>
    <mergeCell ref="B60:F60"/>
    <mergeCell ref="B59:F59"/>
    <mergeCell ref="A69:B69"/>
    <mergeCell ref="C69:D69"/>
    <mergeCell ref="A62:B62"/>
    <mergeCell ref="C62:D62"/>
    <mergeCell ref="A63:B68"/>
    <mergeCell ref="C63:F63"/>
    <mergeCell ref="C64:F64"/>
    <mergeCell ref="C65:F65"/>
    <mergeCell ref="C68:F68"/>
    <mergeCell ref="C66:F66"/>
    <mergeCell ref="C67:F67"/>
    <mergeCell ref="A70:F70"/>
    <mergeCell ref="A71:B71"/>
    <mergeCell ref="C71:F71"/>
    <mergeCell ref="A73:F73"/>
    <mergeCell ref="A75:F75"/>
    <mergeCell ref="D89:F89"/>
    <mergeCell ref="D90:F90"/>
    <mergeCell ref="E5:F5"/>
    <mergeCell ref="B1:D1"/>
    <mergeCell ref="B2:D2"/>
    <mergeCell ref="B3:D3"/>
    <mergeCell ref="B4:D4"/>
    <mergeCell ref="A7:F7"/>
    <mergeCell ref="A85:B85"/>
    <mergeCell ref="C85:D85"/>
    <mergeCell ref="B76:E76"/>
    <mergeCell ref="A77:F77"/>
    <mergeCell ref="A79:F79"/>
    <mergeCell ref="B81:F81"/>
    <mergeCell ref="B82:F82"/>
    <mergeCell ref="B83:F83"/>
  </mergeCells>
  <phoneticPr fontId="51" type="noConversion"/>
  <hyperlinks>
    <hyperlink ref="C68" r:id="rId1" xr:uid="{D3F816B2-E985-4721-B791-92809EBFA288}"/>
  </hyperlinks>
  <pageMargins left="0.31496062992125984" right="0.31496062992125984" top="0.35433070866141736" bottom="0.35433070866141736" header="0.31496062992125984" footer="0.31496062992125984"/>
  <pageSetup paperSize="9" scale="91" fitToHeight="0" orientation="portrait" r:id="rId2"/>
  <headerFooter>
    <oddFooter>&amp;R&amp;P</oddFooter>
  </headerFooter>
  <rowBreaks count="2" manualBreakCount="2">
    <brk id="37" max="5" man="1"/>
    <brk id="51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područje u kojemu je projekt proveden, a sukladno području za koje je sportski klub registriran" xr:uid="{00000000-0002-0000-0500-000000000000}">
          <x14:formula1>
            <xm:f>'Legenda izvješće'!$G$3:$G$364</xm:f>
          </x14:formula1>
          <xm:sqref>C30:F30</xm:sqref>
        </x14:dataValidation>
        <x14:dataValidation type="list" allowBlank="1" showInputMessage="1" showErrorMessage="1" promptTitle="Padajući izbornik" prompt="Izabrati koji su korisnici projekta" xr:uid="{00000000-0002-0000-0500-000001000000}">
          <x14:formula1>
            <xm:f>'Legenda izvješće'!$K$3:$K$122</xm:f>
          </x14:formula1>
          <xm:sqref>C37:F37</xm:sqref>
        </x14:dataValidation>
        <x14:dataValidation type="list" allowBlank="1" showInputMessage="1" showErrorMessage="1" promptTitle="Padajući izbornik" prompt="Izabrati koji je najzastupljeniji tip aktivnosti" xr:uid="{00000000-0002-0000-0500-000002000000}">
          <x14:formula1>
            <xm:f>'Legenda izvješće'!$I$4:$I$57</xm:f>
          </x14:formula1>
          <xm:sqref>C40:F40</xm:sqref>
        </x14:dataValidation>
        <x14:dataValidation type="list" allowBlank="1" showInputMessage="1" showErrorMessage="1" promptTitle="Padajući izbornik:" prompt="Izabrati opće područje djelovanje" xr:uid="{00000000-0002-0000-0500-000003000000}">
          <x14:formula1>
            <xm:f>'Legenda izvješće'!$A$47:$A$65</xm:f>
          </x14:formula1>
          <xm:sqref>C29:F29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53"/>
  <sheetViews>
    <sheetView zoomScale="80" zoomScaleNormal="80" workbookViewId="0">
      <pane ySplit="17" topLeftCell="A18" activePane="bottomLeft" state="frozen"/>
      <selection pane="bottomLeft" activeCell="C12" sqref="C12"/>
    </sheetView>
  </sheetViews>
  <sheetFormatPr defaultRowHeight="15" x14ac:dyDescent="0.25"/>
  <cols>
    <col min="1" max="1" width="4.85546875" style="183" customWidth="1"/>
    <col min="2" max="3" width="35.7109375" style="257" customWidth="1"/>
    <col min="4" max="4" width="14.85546875" style="183" customWidth="1"/>
    <col min="5" max="5" width="13" style="183" customWidth="1"/>
    <col min="6" max="6" width="15.85546875" style="258" customWidth="1"/>
    <col min="7" max="7" width="16" style="258" customWidth="1"/>
    <col min="8" max="8" width="16.85546875" style="258" customWidth="1"/>
    <col min="9" max="9" width="7" style="183" customWidth="1"/>
    <col min="10" max="10" width="6.140625" style="183" customWidth="1"/>
    <col min="11" max="11" width="52.140625" style="183" customWidth="1"/>
    <col min="12" max="12" width="17.42578125" style="258" customWidth="1"/>
    <col min="13" max="13" width="19.140625" style="258" customWidth="1"/>
    <col min="14" max="14" width="16.85546875" style="258" customWidth="1"/>
    <col min="15" max="16384" width="9.140625" style="183"/>
  </cols>
  <sheetData>
    <row r="1" spans="1:14" ht="16.5" thickBot="1" x14ac:dyDescent="0.3">
      <c r="J1" s="259" t="s">
        <v>121</v>
      </c>
      <c r="K1" s="260" t="s">
        <v>1410</v>
      </c>
      <c r="L1" s="261" t="s">
        <v>25</v>
      </c>
      <c r="M1" s="261" t="s">
        <v>30</v>
      </c>
      <c r="N1" s="262" t="s">
        <v>5</v>
      </c>
    </row>
    <row r="2" spans="1:14" ht="20.25" x14ac:dyDescent="0.25">
      <c r="A2" s="810" t="s">
        <v>1511</v>
      </c>
      <c r="B2" s="810"/>
      <c r="C2" s="810"/>
      <c r="D2" s="810"/>
      <c r="E2" s="810"/>
      <c r="F2" s="810"/>
      <c r="G2" s="810"/>
      <c r="H2" s="810"/>
      <c r="J2" s="263" t="s">
        <v>1</v>
      </c>
      <c r="K2" s="264" t="s">
        <v>21</v>
      </c>
      <c r="L2" s="393">
        <f>SUMIF(E5:E246,'Legenda izvješće'!C29,'Popis računa'!F5:F246)</f>
        <v>0</v>
      </c>
      <c r="M2" s="393">
        <f>SUMIF(E5:E246,'Legenda izvješće'!C29,'Popis računa'!G5:G246)</f>
        <v>0</v>
      </c>
      <c r="N2" s="394">
        <f t="shared" ref="N2:N7" si="0">L2+M2</f>
        <v>0</v>
      </c>
    </row>
    <row r="3" spans="1:14" ht="21" thickBot="1" x14ac:dyDescent="0.3">
      <c r="A3" s="808" t="s">
        <v>1510</v>
      </c>
      <c r="B3" s="808"/>
      <c r="C3" s="808"/>
      <c r="D3" s="808"/>
      <c r="E3" s="808"/>
      <c r="F3" s="808"/>
      <c r="G3" s="808"/>
      <c r="H3" s="808"/>
      <c r="J3" s="210" t="s">
        <v>2</v>
      </c>
      <c r="K3" s="265" t="s">
        <v>22</v>
      </c>
      <c r="L3" s="393">
        <f>SUMIF(E5:E246,'Legenda izvješće'!C30,F5:F246)</f>
        <v>0</v>
      </c>
      <c r="M3" s="393">
        <f>SUMIF(E5:E246,'Legenda izvješće'!C30,G5:G246)</f>
        <v>0</v>
      </c>
      <c r="N3" s="394">
        <f t="shared" si="0"/>
        <v>0</v>
      </c>
    </row>
    <row r="4" spans="1:14" ht="32.25" thickBot="1" x14ac:dyDescent="0.3">
      <c r="A4" s="266" t="s">
        <v>15</v>
      </c>
      <c r="B4" s="267" t="s">
        <v>1363</v>
      </c>
      <c r="C4" s="267" t="s">
        <v>1364</v>
      </c>
      <c r="D4" s="267" t="s">
        <v>1365</v>
      </c>
      <c r="E4" s="268" t="s">
        <v>20</v>
      </c>
      <c r="F4" s="269" t="s">
        <v>25</v>
      </c>
      <c r="G4" s="269" t="s">
        <v>30</v>
      </c>
      <c r="H4" s="270" t="s">
        <v>1366</v>
      </c>
      <c r="J4" s="210" t="s">
        <v>3</v>
      </c>
      <c r="K4" s="265" t="s">
        <v>23</v>
      </c>
      <c r="L4" s="393">
        <f>SUMIF(E5:E246,'Legenda izvješće'!C31,F5:F246)</f>
        <v>0</v>
      </c>
      <c r="M4" s="393">
        <f>SUMIF(E5:E246,'Legenda izvješće'!C31,G5:G246)</f>
        <v>0</v>
      </c>
      <c r="N4" s="394">
        <f t="shared" si="0"/>
        <v>0</v>
      </c>
    </row>
    <row r="5" spans="1:14" ht="15.75" x14ac:dyDescent="0.25">
      <c r="A5" s="271">
        <v>1</v>
      </c>
      <c r="B5" s="497"/>
      <c r="C5" s="497"/>
      <c r="D5" s="498"/>
      <c r="E5" s="499"/>
      <c r="F5" s="500"/>
      <c r="G5" s="500"/>
      <c r="H5" s="391">
        <f>F5+G5</f>
        <v>0</v>
      </c>
      <c r="J5" s="210" t="s">
        <v>4</v>
      </c>
      <c r="K5" s="265" t="s">
        <v>188</v>
      </c>
      <c r="L5" s="393">
        <f>SUMIF(E5:E246,'Legenda izvješće'!C32,F5:F246)</f>
        <v>0</v>
      </c>
      <c r="M5" s="393">
        <f>SUMIF(E5:E246,'Legenda izvješće'!C32,G5:G246)</f>
        <v>0</v>
      </c>
      <c r="N5" s="394">
        <f t="shared" si="0"/>
        <v>0</v>
      </c>
    </row>
    <row r="6" spans="1:14" ht="15" customHeight="1" x14ac:dyDescent="0.25">
      <c r="A6" s="272" t="str">
        <f>IF(B6&gt;0,MAX($A$5:A5)+1,"")</f>
        <v/>
      </c>
      <c r="B6" s="501"/>
      <c r="C6" s="501"/>
      <c r="D6" s="502"/>
      <c r="E6" s="503"/>
      <c r="F6" s="504"/>
      <c r="G6" s="504"/>
      <c r="H6" s="391">
        <f t="shared" ref="H6:H240" si="1">F6+G6</f>
        <v>0</v>
      </c>
      <c r="J6" s="210" t="s">
        <v>6</v>
      </c>
      <c r="K6" s="265" t="s">
        <v>24</v>
      </c>
      <c r="L6" s="393">
        <f>SUMIF(E5:E246,'Legenda izvješće'!C33,F5:F246)</f>
        <v>0</v>
      </c>
      <c r="M6" s="393">
        <f>SUMIF(E5:E246,'Legenda izvješće'!C33,G5:G246)</f>
        <v>0</v>
      </c>
      <c r="N6" s="394">
        <f t="shared" si="0"/>
        <v>0</v>
      </c>
    </row>
    <row r="7" spans="1:14" ht="15" customHeight="1" x14ac:dyDescent="0.25">
      <c r="A7" s="272" t="str">
        <f>IF(B7&gt;0,MAX($A$5:A6)+1,"")</f>
        <v/>
      </c>
      <c r="B7" s="501"/>
      <c r="C7" s="501"/>
      <c r="D7" s="502"/>
      <c r="E7" s="503"/>
      <c r="F7" s="504"/>
      <c r="G7" s="504"/>
      <c r="H7" s="391">
        <f t="shared" si="1"/>
        <v>0</v>
      </c>
      <c r="J7" s="210" t="s">
        <v>7</v>
      </c>
      <c r="K7" s="265" t="s">
        <v>417</v>
      </c>
      <c r="L7" s="393">
        <f>SUMIF(E5:E246,'Legenda izvješće'!C34,F5:F246)</f>
        <v>0</v>
      </c>
      <c r="M7" s="393">
        <f>SUMIF(E5:E246,'Legenda izvješće'!C34,G5:G246)</f>
        <v>0</v>
      </c>
      <c r="N7" s="394">
        <f t="shared" si="0"/>
        <v>0</v>
      </c>
    </row>
    <row r="8" spans="1:14" x14ac:dyDescent="0.25">
      <c r="A8" s="272" t="str">
        <f>IF(B8&gt;0,MAX($A$5:A7)+1,"")</f>
        <v/>
      </c>
      <c r="B8" s="501"/>
      <c r="C8" s="501"/>
      <c r="D8" s="502"/>
      <c r="E8" s="503"/>
      <c r="F8" s="504"/>
      <c r="G8" s="504"/>
      <c r="H8" s="391">
        <f t="shared" si="1"/>
        <v>0</v>
      </c>
      <c r="J8" s="210" t="s">
        <v>8</v>
      </c>
      <c r="K8" s="265" t="s">
        <v>189</v>
      </c>
      <c r="L8" s="395">
        <f>SUM(L9:L10)</f>
        <v>0</v>
      </c>
      <c r="M8" s="395">
        <f>SUM(M9:M10)</f>
        <v>0</v>
      </c>
      <c r="N8" s="396">
        <f>SUM(N9:N10)</f>
        <v>0</v>
      </c>
    </row>
    <row r="9" spans="1:14" ht="15" customHeight="1" x14ac:dyDescent="0.25">
      <c r="A9" s="272" t="str">
        <f>IF(B9&gt;0,MAX($A$5:A8)+1,"")</f>
        <v/>
      </c>
      <c r="B9" s="501"/>
      <c r="C9" s="501"/>
      <c r="D9" s="502"/>
      <c r="E9" s="503"/>
      <c r="F9" s="504"/>
      <c r="G9" s="504"/>
      <c r="H9" s="391">
        <f t="shared" si="1"/>
        <v>0</v>
      </c>
      <c r="J9" s="181" t="s">
        <v>200</v>
      </c>
      <c r="K9" s="273">
        <f>Plan!B69</f>
        <v>0</v>
      </c>
      <c r="L9" s="393">
        <f>SUMIF(E5:E246,'Legenda izvješće'!C35,F5:F246)</f>
        <v>0</v>
      </c>
      <c r="M9" s="393">
        <f>SUMIF(E5:E246,'Legenda izvješće'!C35,'Popis računa'!G5:G246)</f>
        <v>0</v>
      </c>
      <c r="N9" s="394">
        <f>L9+M9</f>
        <v>0</v>
      </c>
    </row>
    <row r="10" spans="1:14" ht="15" customHeight="1" x14ac:dyDescent="0.25">
      <c r="A10" s="272" t="str">
        <f>IF(B10&gt;0,MAX($A$5:A9)+1,"")</f>
        <v/>
      </c>
      <c r="B10" s="501"/>
      <c r="C10" s="501"/>
      <c r="D10" s="502"/>
      <c r="E10" s="503"/>
      <c r="F10" s="504"/>
      <c r="G10" s="504"/>
      <c r="H10" s="391">
        <f t="shared" si="1"/>
        <v>0</v>
      </c>
      <c r="J10" s="181" t="s">
        <v>201</v>
      </c>
      <c r="K10" s="273">
        <f>Plan!B70</f>
        <v>0</v>
      </c>
      <c r="L10" s="393">
        <f>SUMIF(E5:E246,'Legenda izvješće'!C36,F5:F246)</f>
        <v>0</v>
      </c>
      <c r="M10" s="393">
        <f>SUMIF(E5:E246,'Legenda izvješće'!C36,'Popis računa'!G5:G246)</f>
        <v>0</v>
      </c>
      <c r="N10" s="394">
        <f>L10+M10</f>
        <v>0</v>
      </c>
    </row>
    <row r="11" spans="1:14" ht="15" customHeight="1" x14ac:dyDescent="0.25">
      <c r="A11" s="272" t="str">
        <f>IF(B11&gt;0,MAX($A$5:A10)+1,"")</f>
        <v/>
      </c>
      <c r="B11" s="501"/>
      <c r="C11" s="501"/>
      <c r="D11" s="502"/>
      <c r="E11" s="503"/>
      <c r="F11" s="504"/>
      <c r="G11" s="504"/>
      <c r="H11" s="391">
        <f t="shared" si="1"/>
        <v>0</v>
      </c>
      <c r="J11" s="210" t="s">
        <v>9</v>
      </c>
      <c r="K11" s="265" t="s">
        <v>190</v>
      </c>
      <c r="L11" s="395">
        <f>SUM(L12:L16)</f>
        <v>0</v>
      </c>
      <c r="M11" s="395">
        <f>SUM(M12:M16)</f>
        <v>0</v>
      </c>
      <c r="N11" s="396">
        <f>SUM(N12:N16)</f>
        <v>0</v>
      </c>
    </row>
    <row r="12" spans="1:14" ht="15" customHeight="1" x14ac:dyDescent="0.25">
      <c r="A12" s="272" t="str">
        <f>IF(B12&gt;0,MAX($A$5:A11)+1,"")</f>
        <v/>
      </c>
      <c r="B12" s="501"/>
      <c r="C12" s="501"/>
      <c r="D12" s="502"/>
      <c r="E12" s="503"/>
      <c r="F12" s="504"/>
      <c r="G12" s="504"/>
      <c r="H12" s="391">
        <f t="shared" si="1"/>
        <v>0</v>
      </c>
      <c r="J12" s="182" t="s">
        <v>205</v>
      </c>
      <c r="K12" s="273">
        <f>Plan!B72</f>
        <v>0</v>
      </c>
      <c r="L12" s="393">
        <f>SUMIF(E5:E246,'Legenda izvješće'!C37,F5:F246)</f>
        <v>0</v>
      </c>
      <c r="M12" s="393">
        <f>SUMIF(E5:E246,'Legenda izvješće'!C37,'Popis računa'!G5:G246)</f>
        <v>0</v>
      </c>
      <c r="N12" s="394">
        <f>L12+M12</f>
        <v>0</v>
      </c>
    </row>
    <row r="13" spans="1:14" ht="15" customHeight="1" x14ac:dyDescent="0.25">
      <c r="A13" s="272" t="str">
        <f>IF(B13&gt;0,MAX($A$5:A12)+1,"")</f>
        <v/>
      </c>
      <c r="B13" s="501"/>
      <c r="C13" s="501"/>
      <c r="D13" s="502"/>
      <c r="E13" s="503"/>
      <c r="F13" s="504"/>
      <c r="G13" s="504"/>
      <c r="H13" s="391">
        <f t="shared" si="1"/>
        <v>0</v>
      </c>
      <c r="J13" s="182" t="s">
        <v>206</v>
      </c>
      <c r="K13" s="273">
        <f>Plan!B73</f>
        <v>0</v>
      </c>
      <c r="L13" s="393">
        <f>SUMIF(E5:E246,'Legenda izvješće'!C38,F5:F246)</f>
        <v>0</v>
      </c>
      <c r="M13" s="393">
        <f>SUMIF(E5:E246,'Legenda izvješće'!C38,'Popis računa'!G5:G246)</f>
        <v>0</v>
      </c>
      <c r="N13" s="394">
        <f>L13+M13</f>
        <v>0</v>
      </c>
    </row>
    <row r="14" spans="1:14" ht="15.75" x14ac:dyDescent="0.25">
      <c r="A14" s="272" t="str">
        <f>IF(B14&gt;0,MAX($A$5:A13)+1,"")</f>
        <v/>
      </c>
      <c r="B14" s="501"/>
      <c r="C14" s="501"/>
      <c r="D14" s="502"/>
      <c r="E14" s="503"/>
      <c r="F14" s="504"/>
      <c r="G14" s="504"/>
      <c r="H14" s="391">
        <f t="shared" si="1"/>
        <v>0</v>
      </c>
      <c r="J14" s="182" t="s">
        <v>334</v>
      </c>
      <c r="K14" s="273">
        <f>Plan!B74</f>
        <v>0</v>
      </c>
      <c r="L14" s="393">
        <f>SUMIF(E5:E246,'Legenda izvješće'!C39,F5:F246)</f>
        <v>0</v>
      </c>
      <c r="M14" s="393">
        <f>SUMIF(E5:E246,'Legenda izvješće'!C39,'Popis računa'!G5:G246)</f>
        <v>0</v>
      </c>
      <c r="N14" s="394">
        <f>L14+M14</f>
        <v>0</v>
      </c>
    </row>
    <row r="15" spans="1:14" ht="15.75" x14ac:dyDescent="0.25">
      <c r="A15" s="272" t="str">
        <f>IF(B15&gt;0,MAX($A$5:A14)+1,"")</f>
        <v/>
      </c>
      <c r="B15" s="501"/>
      <c r="C15" s="501"/>
      <c r="D15" s="502"/>
      <c r="E15" s="503"/>
      <c r="F15" s="504"/>
      <c r="G15" s="504"/>
      <c r="H15" s="391">
        <f t="shared" si="1"/>
        <v>0</v>
      </c>
      <c r="J15" s="182" t="s">
        <v>335</v>
      </c>
      <c r="K15" s="273">
        <f>Plan!B75</f>
        <v>0</v>
      </c>
      <c r="L15" s="393">
        <f>SUMIF(E5:E246,'Legenda izvješće'!C40,F5:F246)</f>
        <v>0</v>
      </c>
      <c r="M15" s="393">
        <f>SUMIF(E5:E246,'Legenda izvješće'!C40,'Popis računa'!G5:G246)</f>
        <v>0</v>
      </c>
      <c r="N15" s="394">
        <f>L15+M15</f>
        <v>0</v>
      </c>
    </row>
    <row r="16" spans="1:14" ht="16.5" thickBot="1" x14ac:dyDescent="0.3">
      <c r="A16" s="272" t="str">
        <f>IF(B16&gt;0,MAX($A$5:A15)+1,"")</f>
        <v/>
      </c>
      <c r="B16" s="501"/>
      <c r="C16" s="501"/>
      <c r="D16" s="502"/>
      <c r="E16" s="503"/>
      <c r="F16" s="504"/>
      <c r="G16" s="504"/>
      <c r="H16" s="391">
        <f t="shared" si="1"/>
        <v>0</v>
      </c>
      <c r="J16" s="182" t="s">
        <v>336</v>
      </c>
      <c r="K16" s="274">
        <f>Plan!B76</f>
        <v>0</v>
      </c>
      <c r="L16" s="393">
        <f>SUMIF(E5:E246,'Legenda izvješće'!C41,F5:F246)</f>
        <v>0</v>
      </c>
      <c r="M16" s="393">
        <f>SUMIF(E5:E246,'Legenda izvješće'!C41,'Popis računa'!G5:G246)</f>
        <v>0</v>
      </c>
      <c r="N16" s="394">
        <f>L16+M16</f>
        <v>0</v>
      </c>
    </row>
    <row r="17" spans="1:14" ht="15" customHeight="1" thickBot="1" x14ac:dyDescent="0.3">
      <c r="A17" s="272" t="str">
        <f>IF(B17&gt;0,MAX($A$5:A16)+1,"")</f>
        <v/>
      </c>
      <c r="B17" s="501"/>
      <c r="C17" s="501"/>
      <c r="D17" s="502"/>
      <c r="E17" s="503"/>
      <c r="F17" s="504"/>
      <c r="G17" s="504"/>
      <c r="H17" s="391">
        <f t="shared" si="1"/>
        <v>0</v>
      </c>
      <c r="J17" s="806" t="s">
        <v>5</v>
      </c>
      <c r="K17" s="807"/>
      <c r="L17" s="397">
        <f>SUM(L2:L8,L11)</f>
        <v>0</v>
      </c>
      <c r="M17" s="397">
        <f t="shared" ref="M17:N17" si="2">SUM(M2:M8,M11)</f>
        <v>0</v>
      </c>
      <c r="N17" s="397">
        <f t="shared" si="2"/>
        <v>0</v>
      </c>
    </row>
    <row r="18" spans="1:14" x14ac:dyDescent="0.25">
      <c r="A18" s="272" t="str">
        <f>IF(B18&gt;0,MAX($A$5:A17)+1,"")</f>
        <v/>
      </c>
      <c r="B18" s="501"/>
      <c r="C18" s="501"/>
      <c r="D18" s="502"/>
      <c r="E18" s="503"/>
      <c r="F18" s="504"/>
      <c r="G18" s="504"/>
      <c r="H18" s="391">
        <f t="shared" si="1"/>
        <v>0</v>
      </c>
    </row>
    <row r="19" spans="1:14" x14ac:dyDescent="0.25">
      <c r="A19" s="272" t="str">
        <f>IF(B19&gt;0,MAX($A$5:A18)+1,"")</f>
        <v/>
      </c>
      <c r="B19" s="501"/>
      <c r="C19" s="501"/>
      <c r="D19" s="502"/>
      <c r="E19" s="503"/>
      <c r="F19" s="504"/>
      <c r="G19" s="504"/>
      <c r="H19" s="391">
        <f t="shared" si="1"/>
        <v>0</v>
      </c>
    </row>
    <row r="20" spans="1:14" x14ac:dyDescent="0.25">
      <c r="A20" s="272" t="str">
        <f>IF(B20&gt;0,MAX($A$5:A19)+1,"")</f>
        <v/>
      </c>
      <c r="B20" s="501"/>
      <c r="C20" s="501"/>
      <c r="D20" s="502"/>
      <c r="E20" s="503"/>
      <c r="F20" s="504"/>
      <c r="G20" s="504"/>
      <c r="H20" s="391">
        <f t="shared" si="1"/>
        <v>0</v>
      </c>
    </row>
    <row r="21" spans="1:14" x14ac:dyDescent="0.25">
      <c r="A21" s="272" t="str">
        <f>IF(B21&gt;0,MAX($A$5:A20)+1,"")</f>
        <v/>
      </c>
      <c r="B21" s="501"/>
      <c r="C21" s="501"/>
      <c r="D21" s="502"/>
      <c r="E21" s="503"/>
      <c r="F21" s="504"/>
      <c r="G21" s="504"/>
      <c r="H21" s="391">
        <f t="shared" si="1"/>
        <v>0</v>
      </c>
    </row>
    <row r="22" spans="1:14" x14ac:dyDescent="0.25">
      <c r="A22" s="272" t="str">
        <f>IF(B22&gt;0,MAX($A$5:A21)+1,"")</f>
        <v/>
      </c>
      <c r="B22" s="501"/>
      <c r="C22" s="501"/>
      <c r="D22" s="502"/>
      <c r="E22" s="503"/>
      <c r="F22" s="504"/>
      <c r="G22" s="504"/>
      <c r="H22" s="391">
        <f t="shared" si="1"/>
        <v>0</v>
      </c>
    </row>
    <row r="23" spans="1:14" x14ac:dyDescent="0.25">
      <c r="A23" s="272" t="str">
        <f>IF(B23&gt;0,MAX($A$5:A22)+1,"")</f>
        <v/>
      </c>
      <c r="B23" s="501"/>
      <c r="C23" s="501"/>
      <c r="D23" s="502"/>
      <c r="E23" s="503"/>
      <c r="F23" s="504"/>
      <c r="G23" s="504"/>
      <c r="H23" s="391">
        <f t="shared" si="1"/>
        <v>0</v>
      </c>
    </row>
    <row r="24" spans="1:14" x14ac:dyDescent="0.25">
      <c r="A24" s="272" t="str">
        <f>IF(B24&gt;0,MAX($A$5:A23)+1,"")</f>
        <v/>
      </c>
      <c r="B24" s="501"/>
      <c r="C24" s="501"/>
      <c r="D24" s="502"/>
      <c r="E24" s="503"/>
      <c r="F24" s="504"/>
      <c r="G24" s="504"/>
      <c r="H24" s="391">
        <f t="shared" si="1"/>
        <v>0</v>
      </c>
    </row>
    <row r="25" spans="1:14" x14ac:dyDescent="0.25">
      <c r="A25" s="272" t="str">
        <f>IF(B25&gt;0,MAX($A$5:A24)+1,"")</f>
        <v/>
      </c>
      <c r="B25" s="501"/>
      <c r="C25" s="501"/>
      <c r="D25" s="502"/>
      <c r="E25" s="503"/>
      <c r="F25" s="504"/>
      <c r="G25" s="504"/>
      <c r="H25" s="391">
        <f t="shared" si="1"/>
        <v>0</v>
      </c>
    </row>
    <row r="26" spans="1:14" x14ac:dyDescent="0.25">
      <c r="A26" s="272" t="str">
        <f>IF(B26&gt;0,MAX($A$5:A25)+1,"")</f>
        <v/>
      </c>
      <c r="B26" s="501"/>
      <c r="C26" s="501"/>
      <c r="D26" s="502"/>
      <c r="E26" s="503"/>
      <c r="F26" s="504"/>
      <c r="G26" s="504"/>
      <c r="H26" s="391">
        <f t="shared" si="1"/>
        <v>0</v>
      </c>
    </row>
    <row r="27" spans="1:14" x14ac:dyDescent="0.25">
      <c r="A27" s="272" t="str">
        <f>IF(B27&gt;0,MAX($A$5:A26)+1,"")</f>
        <v/>
      </c>
      <c r="B27" s="501"/>
      <c r="C27" s="501"/>
      <c r="D27" s="502"/>
      <c r="E27" s="503"/>
      <c r="F27" s="504"/>
      <c r="G27" s="504"/>
      <c r="H27" s="391">
        <f t="shared" si="1"/>
        <v>0</v>
      </c>
    </row>
    <row r="28" spans="1:14" x14ac:dyDescent="0.25">
      <c r="A28" s="272" t="str">
        <f>IF(B28&gt;0,MAX($A$5:A27)+1,"")</f>
        <v/>
      </c>
      <c r="B28" s="501"/>
      <c r="C28" s="501"/>
      <c r="D28" s="502"/>
      <c r="E28" s="503"/>
      <c r="F28" s="504"/>
      <c r="G28" s="504"/>
      <c r="H28" s="391">
        <f t="shared" si="1"/>
        <v>0</v>
      </c>
    </row>
    <row r="29" spans="1:14" x14ac:dyDescent="0.25">
      <c r="A29" s="272" t="str">
        <f>IF(B29&gt;0,MAX($A$5:A28)+1,"")</f>
        <v/>
      </c>
      <c r="B29" s="501"/>
      <c r="C29" s="501"/>
      <c r="D29" s="502"/>
      <c r="E29" s="503"/>
      <c r="F29" s="504"/>
      <c r="G29" s="504"/>
      <c r="H29" s="391">
        <f t="shared" si="1"/>
        <v>0</v>
      </c>
    </row>
    <row r="30" spans="1:14" x14ac:dyDescent="0.25">
      <c r="A30" s="272" t="str">
        <f>IF(B30&gt;0,MAX($A$5:A29)+1,"")</f>
        <v/>
      </c>
      <c r="B30" s="501"/>
      <c r="C30" s="501"/>
      <c r="D30" s="502"/>
      <c r="E30" s="503"/>
      <c r="F30" s="504"/>
      <c r="G30" s="504"/>
      <c r="H30" s="391">
        <f t="shared" si="1"/>
        <v>0</v>
      </c>
    </row>
    <row r="31" spans="1:14" x14ac:dyDescent="0.25">
      <c r="A31" s="272" t="str">
        <f>IF(B31&gt;0,MAX($A$5:A30)+1,"")</f>
        <v/>
      </c>
      <c r="B31" s="501"/>
      <c r="C31" s="501"/>
      <c r="D31" s="502"/>
      <c r="E31" s="503"/>
      <c r="F31" s="504"/>
      <c r="G31" s="504"/>
      <c r="H31" s="391">
        <f t="shared" si="1"/>
        <v>0</v>
      </c>
    </row>
    <row r="32" spans="1:14" x14ac:dyDescent="0.25">
      <c r="A32" s="272" t="str">
        <f>IF(B32&gt;0,MAX($A$5:A31)+1,"")</f>
        <v/>
      </c>
      <c r="B32" s="501"/>
      <c r="C32" s="501"/>
      <c r="D32" s="502"/>
      <c r="E32" s="503"/>
      <c r="F32" s="504"/>
      <c r="G32" s="504"/>
      <c r="H32" s="391">
        <f t="shared" si="1"/>
        <v>0</v>
      </c>
    </row>
    <row r="33" spans="1:8" x14ac:dyDescent="0.25">
      <c r="A33" s="272" t="str">
        <f>IF(B33&gt;0,MAX($A$5:A32)+1,"")</f>
        <v/>
      </c>
      <c r="B33" s="501"/>
      <c r="C33" s="501"/>
      <c r="D33" s="502"/>
      <c r="E33" s="503"/>
      <c r="F33" s="504"/>
      <c r="G33" s="504"/>
      <c r="H33" s="391">
        <f t="shared" si="1"/>
        <v>0</v>
      </c>
    </row>
    <row r="34" spans="1:8" x14ac:dyDescent="0.25">
      <c r="A34" s="272" t="str">
        <f>IF(B34&gt;0,MAX($A$5:A33)+1,"")</f>
        <v/>
      </c>
      <c r="B34" s="501"/>
      <c r="C34" s="501"/>
      <c r="D34" s="502"/>
      <c r="E34" s="503"/>
      <c r="F34" s="504"/>
      <c r="G34" s="504"/>
      <c r="H34" s="391">
        <f t="shared" si="1"/>
        <v>0</v>
      </c>
    </row>
    <row r="35" spans="1:8" x14ac:dyDescent="0.25">
      <c r="A35" s="272" t="str">
        <f>IF(B35&gt;0,MAX($A$5:A34)+1,"")</f>
        <v/>
      </c>
      <c r="B35" s="501"/>
      <c r="C35" s="501"/>
      <c r="D35" s="502"/>
      <c r="E35" s="503"/>
      <c r="F35" s="504"/>
      <c r="G35" s="504"/>
      <c r="H35" s="391">
        <f t="shared" si="1"/>
        <v>0</v>
      </c>
    </row>
    <row r="36" spans="1:8" x14ac:dyDescent="0.25">
      <c r="A36" s="272" t="str">
        <f>IF(B36&gt;0,MAX($A$5:A35)+1,"")</f>
        <v/>
      </c>
      <c r="B36" s="501"/>
      <c r="C36" s="501"/>
      <c r="D36" s="502"/>
      <c r="E36" s="503"/>
      <c r="F36" s="504"/>
      <c r="G36" s="504"/>
      <c r="H36" s="391">
        <f t="shared" si="1"/>
        <v>0</v>
      </c>
    </row>
    <row r="37" spans="1:8" x14ac:dyDescent="0.25">
      <c r="A37" s="272" t="str">
        <f>IF(B37&gt;0,MAX($A$5:A36)+1,"")</f>
        <v/>
      </c>
      <c r="B37" s="501"/>
      <c r="C37" s="501"/>
      <c r="D37" s="502"/>
      <c r="E37" s="503"/>
      <c r="F37" s="504"/>
      <c r="G37" s="504"/>
      <c r="H37" s="391">
        <f t="shared" si="1"/>
        <v>0</v>
      </c>
    </row>
    <row r="38" spans="1:8" x14ac:dyDescent="0.25">
      <c r="A38" s="272" t="str">
        <f>IF(B38&gt;0,MAX($A$5:A37)+1,"")</f>
        <v/>
      </c>
      <c r="B38" s="501"/>
      <c r="C38" s="501"/>
      <c r="D38" s="502"/>
      <c r="E38" s="503"/>
      <c r="F38" s="504"/>
      <c r="G38" s="504"/>
      <c r="H38" s="391">
        <f t="shared" si="1"/>
        <v>0</v>
      </c>
    </row>
    <row r="39" spans="1:8" x14ac:dyDescent="0.25">
      <c r="A39" s="272" t="str">
        <f>IF(B39&gt;0,MAX($A$5:A38)+1,"")</f>
        <v/>
      </c>
      <c r="B39" s="501"/>
      <c r="C39" s="501"/>
      <c r="D39" s="502"/>
      <c r="E39" s="503"/>
      <c r="F39" s="504"/>
      <c r="G39" s="504"/>
      <c r="H39" s="391">
        <f t="shared" si="1"/>
        <v>0</v>
      </c>
    </row>
    <row r="40" spans="1:8" x14ac:dyDescent="0.25">
      <c r="A40" s="272" t="str">
        <f>IF(B40&gt;0,MAX($A$5:A39)+1,"")</f>
        <v/>
      </c>
      <c r="B40" s="501"/>
      <c r="C40" s="501"/>
      <c r="D40" s="502"/>
      <c r="E40" s="503"/>
      <c r="F40" s="504"/>
      <c r="G40" s="504"/>
      <c r="H40" s="391">
        <f t="shared" si="1"/>
        <v>0</v>
      </c>
    </row>
    <row r="41" spans="1:8" x14ac:dyDescent="0.25">
      <c r="A41" s="272" t="str">
        <f>IF(B41&gt;0,MAX($A$5:A40)+1,"")</f>
        <v/>
      </c>
      <c r="B41" s="501"/>
      <c r="C41" s="501"/>
      <c r="D41" s="502"/>
      <c r="E41" s="503"/>
      <c r="F41" s="504"/>
      <c r="G41" s="504"/>
      <c r="H41" s="391">
        <f t="shared" si="1"/>
        <v>0</v>
      </c>
    </row>
    <row r="42" spans="1:8" x14ac:dyDescent="0.25">
      <c r="A42" s="272" t="str">
        <f>IF(B42&gt;0,MAX($A$5:A41)+1,"")</f>
        <v/>
      </c>
      <c r="B42" s="501"/>
      <c r="C42" s="501"/>
      <c r="D42" s="502"/>
      <c r="E42" s="503"/>
      <c r="F42" s="504"/>
      <c r="G42" s="504"/>
      <c r="H42" s="391">
        <f t="shared" si="1"/>
        <v>0</v>
      </c>
    </row>
    <row r="43" spans="1:8" x14ac:dyDescent="0.25">
      <c r="A43" s="272" t="str">
        <f>IF(B43&gt;0,MAX($A$5:A42)+1,"")</f>
        <v/>
      </c>
      <c r="B43" s="501"/>
      <c r="C43" s="501"/>
      <c r="D43" s="502"/>
      <c r="E43" s="503"/>
      <c r="F43" s="504"/>
      <c r="G43" s="504"/>
      <c r="H43" s="391">
        <f t="shared" si="1"/>
        <v>0</v>
      </c>
    </row>
    <row r="44" spans="1:8" x14ac:dyDescent="0.25">
      <c r="A44" s="272" t="str">
        <f>IF(B44&gt;0,MAX($A$5:A43)+1,"")</f>
        <v/>
      </c>
      <c r="B44" s="501"/>
      <c r="C44" s="501"/>
      <c r="D44" s="502"/>
      <c r="E44" s="503"/>
      <c r="F44" s="504"/>
      <c r="G44" s="504"/>
      <c r="H44" s="391">
        <f t="shared" si="1"/>
        <v>0</v>
      </c>
    </row>
    <row r="45" spans="1:8" x14ac:dyDescent="0.25">
      <c r="A45" s="272" t="str">
        <f>IF(B45&gt;0,MAX($A$5:A44)+1,"")</f>
        <v/>
      </c>
      <c r="B45" s="501"/>
      <c r="C45" s="501"/>
      <c r="D45" s="502"/>
      <c r="E45" s="503"/>
      <c r="F45" s="504"/>
      <c r="G45" s="504"/>
      <c r="H45" s="391">
        <f t="shared" si="1"/>
        <v>0</v>
      </c>
    </row>
    <row r="46" spans="1:8" x14ac:dyDescent="0.25">
      <c r="A46" s="272" t="str">
        <f>IF(B46&gt;0,MAX($A$5:A45)+1,"")</f>
        <v/>
      </c>
      <c r="B46" s="501"/>
      <c r="C46" s="501"/>
      <c r="D46" s="502"/>
      <c r="E46" s="503"/>
      <c r="F46" s="504"/>
      <c r="G46" s="504"/>
      <c r="H46" s="391">
        <f t="shared" si="1"/>
        <v>0</v>
      </c>
    </row>
    <row r="47" spans="1:8" x14ac:dyDescent="0.25">
      <c r="A47" s="272" t="str">
        <f>IF(B47&gt;0,MAX($A$5:A46)+1,"")</f>
        <v/>
      </c>
      <c r="B47" s="501"/>
      <c r="C47" s="501"/>
      <c r="D47" s="502"/>
      <c r="E47" s="503"/>
      <c r="F47" s="504"/>
      <c r="G47" s="504"/>
      <c r="H47" s="391">
        <f t="shared" si="1"/>
        <v>0</v>
      </c>
    </row>
    <row r="48" spans="1:8" x14ac:dyDescent="0.25">
      <c r="A48" s="272" t="str">
        <f>IF(B48&gt;0,MAX($A$5:A47)+1,"")</f>
        <v/>
      </c>
      <c r="B48" s="501"/>
      <c r="C48" s="501"/>
      <c r="D48" s="502"/>
      <c r="E48" s="503"/>
      <c r="F48" s="504"/>
      <c r="G48" s="504"/>
      <c r="H48" s="391">
        <f t="shared" si="1"/>
        <v>0</v>
      </c>
    </row>
    <row r="49" spans="1:8" x14ac:dyDescent="0.25">
      <c r="A49" s="272" t="str">
        <f>IF(B49&gt;0,MAX($A$5:A48)+1,"")</f>
        <v/>
      </c>
      <c r="B49" s="501"/>
      <c r="C49" s="501"/>
      <c r="D49" s="502"/>
      <c r="E49" s="503"/>
      <c r="F49" s="504"/>
      <c r="G49" s="504"/>
      <c r="H49" s="391">
        <f t="shared" si="1"/>
        <v>0</v>
      </c>
    </row>
    <row r="50" spans="1:8" x14ac:dyDescent="0.25">
      <c r="A50" s="272" t="str">
        <f>IF(B50&gt;0,MAX($A$5:A49)+1,"")</f>
        <v/>
      </c>
      <c r="B50" s="501"/>
      <c r="C50" s="501"/>
      <c r="D50" s="502"/>
      <c r="E50" s="503"/>
      <c r="F50" s="504"/>
      <c r="G50" s="504"/>
      <c r="H50" s="391">
        <f t="shared" si="1"/>
        <v>0</v>
      </c>
    </row>
    <row r="51" spans="1:8" x14ac:dyDescent="0.25">
      <c r="A51" s="272" t="str">
        <f>IF(B51&gt;0,MAX($A$5:A50)+1,"")</f>
        <v/>
      </c>
      <c r="B51" s="501"/>
      <c r="C51" s="501"/>
      <c r="D51" s="502"/>
      <c r="E51" s="503"/>
      <c r="F51" s="504"/>
      <c r="G51" s="504"/>
      <c r="H51" s="391">
        <f t="shared" si="1"/>
        <v>0</v>
      </c>
    </row>
    <row r="52" spans="1:8" x14ac:dyDescent="0.25">
      <c r="A52" s="272" t="str">
        <f>IF(B52&gt;0,MAX($A$5:A51)+1,"")</f>
        <v/>
      </c>
      <c r="B52" s="501"/>
      <c r="C52" s="501"/>
      <c r="D52" s="502"/>
      <c r="E52" s="503"/>
      <c r="F52" s="504"/>
      <c r="G52" s="504"/>
      <c r="H52" s="391">
        <f t="shared" si="1"/>
        <v>0</v>
      </c>
    </row>
    <row r="53" spans="1:8" x14ac:dyDescent="0.25">
      <c r="A53" s="272" t="str">
        <f>IF(B53&gt;0,MAX($A$5:A52)+1,"")</f>
        <v/>
      </c>
      <c r="B53" s="501"/>
      <c r="C53" s="501"/>
      <c r="D53" s="502"/>
      <c r="E53" s="503"/>
      <c r="F53" s="504"/>
      <c r="G53" s="504"/>
      <c r="H53" s="391">
        <f t="shared" si="1"/>
        <v>0</v>
      </c>
    </row>
    <row r="54" spans="1:8" x14ac:dyDescent="0.25">
      <c r="A54" s="272" t="str">
        <f>IF(B54&gt;0,MAX($A$5:A53)+1,"")</f>
        <v/>
      </c>
      <c r="B54" s="501"/>
      <c r="C54" s="501"/>
      <c r="D54" s="502"/>
      <c r="E54" s="503"/>
      <c r="F54" s="504"/>
      <c r="G54" s="504"/>
      <c r="H54" s="391">
        <f t="shared" si="1"/>
        <v>0</v>
      </c>
    </row>
    <row r="55" spans="1:8" x14ac:dyDescent="0.25">
      <c r="A55" s="272" t="str">
        <f>IF(B55&gt;0,MAX($A$5:A54)+1,"")</f>
        <v/>
      </c>
      <c r="B55" s="501"/>
      <c r="C55" s="501"/>
      <c r="D55" s="502"/>
      <c r="E55" s="503"/>
      <c r="F55" s="504"/>
      <c r="G55" s="504"/>
      <c r="H55" s="391">
        <f t="shared" si="1"/>
        <v>0</v>
      </c>
    </row>
    <row r="56" spans="1:8" x14ac:dyDescent="0.25">
      <c r="A56" s="272" t="str">
        <f>IF(B56&gt;0,MAX($A$5:A55)+1,"")</f>
        <v/>
      </c>
      <c r="B56" s="501"/>
      <c r="C56" s="501"/>
      <c r="D56" s="502"/>
      <c r="E56" s="503"/>
      <c r="F56" s="504"/>
      <c r="G56" s="504"/>
      <c r="H56" s="391">
        <f t="shared" si="1"/>
        <v>0</v>
      </c>
    </row>
    <row r="57" spans="1:8" x14ac:dyDescent="0.25">
      <c r="A57" s="272" t="str">
        <f>IF(B57&gt;0,MAX($A$5:A56)+1,"")</f>
        <v/>
      </c>
      <c r="B57" s="501"/>
      <c r="C57" s="501"/>
      <c r="D57" s="502"/>
      <c r="E57" s="503"/>
      <c r="F57" s="504"/>
      <c r="G57" s="504"/>
      <c r="H57" s="391">
        <f t="shared" si="1"/>
        <v>0</v>
      </c>
    </row>
    <row r="58" spans="1:8" x14ac:dyDescent="0.25">
      <c r="A58" s="272" t="str">
        <f>IF(B58&gt;0,MAX($A$5:A57)+1,"")</f>
        <v/>
      </c>
      <c r="B58" s="501"/>
      <c r="C58" s="501"/>
      <c r="D58" s="502"/>
      <c r="E58" s="503"/>
      <c r="F58" s="504"/>
      <c r="G58" s="504"/>
      <c r="H58" s="391">
        <f t="shared" si="1"/>
        <v>0</v>
      </c>
    </row>
    <row r="59" spans="1:8" x14ac:dyDescent="0.25">
      <c r="A59" s="272" t="str">
        <f>IF(B59&gt;0,MAX($A$5:A58)+1,"")</f>
        <v/>
      </c>
      <c r="B59" s="501"/>
      <c r="C59" s="501"/>
      <c r="D59" s="502"/>
      <c r="E59" s="503"/>
      <c r="F59" s="504"/>
      <c r="G59" s="504"/>
      <c r="H59" s="391">
        <f t="shared" si="1"/>
        <v>0</v>
      </c>
    </row>
    <row r="60" spans="1:8" x14ac:dyDescent="0.25">
      <c r="A60" s="272" t="str">
        <f>IF(B60&gt;0,MAX($A$5:A59)+1,"")</f>
        <v/>
      </c>
      <c r="B60" s="501"/>
      <c r="C60" s="501"/>
      <c r="D60" s="502"/>
      <c r="E60" s="503"/>
      <c r="F60" s="504"/>
      <c r="G60" s="504"/>
      <c r="H60" s="391">
        <f t="shared" si="1"/>
        <v>0</v>
      </c>
    </row>
    <row r="61" spans="1:8" x14ac:dyDescent="0.25">
      <c r="A61" s="272" t="str">
        <f>IF(B61&gt;0,MAX($A$5:A60)+1,"")</f>
        <v/>
      </c>
      <c r="B61" s="501"/>
      <c r="C61" s="501"/>
      <c r="D61" s="502"/>
      <c r="E61" s="503"/>
      <c r="F61" s="504"/>
      <c r="G61" s="504"/>
      <c r="H61" s="391">
        <f t="shared" si="1"/>
        <v>0</v>
      </c>
    </row>
    <row r="62" spans="1:8" x14ac:dyDescent="0.25">
      <c r="A62" s="272" t="str">
        <f>IF(B62&gt;0,MAX($A$5:A61)+1,"")</f>
        <v/>
      </c>
      <c r="B62" s="501"/>
      <c r="C62" s="501"/>
      <c r="D62" s="502"/>
      <c r="E62" s="503"/>
      <c r="F62" s="504"/>
      <c r="G62" s="504"/>
      <c r="H62" s="391">
        <f t="shared" si="1"/>
        <v>0</v>
      </c>
    </row>
    <row r="63" spans="1:8" x14ac:dyDescent="0.25">
      <c r="A63" s="272" t="str">
        <f>IF(B63&gt;0,MAX($A$5:A62)+1,"")</f>
        <v/>
      </c>
      <c r="B63" s="501"/>
      <c r="C63" s="501"/>
      <c r="D63" s="502"/>
      <c r="E63" s="503"/>
      <c r="F63" s="504"/>
      <c r="G63" s="504"/>
      <c r="H63" s="391">
        <f t="shared" si="1"/>
        <v>0</v>
      </c>
    </row>
    <row r="64" spans="1:8" x14ac:dyDescent="0.25">
      <c r="A64" s="272" t="str">
        <f>IF(B64&gt;0,MAX($A$5:A63)+1,"")</f>
        <v/>
      </c>
      <c r="B64" s="501"/>
      <c r="C64" s="501"/>
      <c r="D64" s="502"/>
      <c r="E64" s="503"/>
      <c r="F64" s="504"/>
      <c r="G64" s="504"/>
      <c r="H64" s="391">
        <f t="shared" si="1"/>
        <v>0</v>
      </c>
    </row>
    <row r="65" spans="1:8" x14ac:dyDescent="0.25">
      <c r="A65" s="272" t="str">
        <f>IF(B65&gt;0,MAX($A$5:A64)+1,"")</f>
        <v/>
      </c>
      <c r="B65" s="501"/>
      <c r="C65" s="501"/>
      <c r="D65" s="502"/>
      <c r="E65" s="503"/>
      <c r="F65" s="504"/>
      <c r="G65" s="504"/>
      <c r="H65" s="391">
        <f t="shared" si="1"/>
        <v>0</v>
      </c>
    </row>
    <row r="66" spans="1:8" x14ac:dyDescent="0.25">
      <c r="A66" s="272" t="str">
        <f>IF(B66&gt;0,MAX($A$5:A65)+1,"")</f>
        <v/>
      </c>
      <c r="B66" s="501"/>
      <c r="C66" s="501"/>
      <c r="D66" s="502"/>
      <c r="E66" s="503"/>
      <c r="F66" s="504"/>
      <c r="G66" s="504"/>
      <c r="H66" s="391">
        <f t="shared" si="1"/>
        <v>0</v>
      </c>
    </row>
    <row r="67" spans="1:8" x14ac:dyDescent="0.25">
      <c r="A67" s="272" t="str">
        <f>IF(B67&gt;0,MAX($A$5:A66)+1,"")</f>
        <v/>
      </c>
      <c r="B67" s="501"/>
      <c r="C67" s="501"/>
      <c r="D67" s="502"/>
      <c r="E67" s="503"/>
      <c r="F67" s="504"/>
      <c r="G67" s="504"/>
      <c r="H67" s="391">
        <f t="shared" si="1"/>
        <v>0</v>
      </c>
    </row>
    <row r="68" spans="1:8" x14ac:dyDescent="0.25">
      <c r="A68" s="272" t="str">
        <f>IF(B68&gt;0,MAX($A$5:A67)+1,"")</f>
        <v/>
      </c>
      <c r="B68" s="501"/>
      <c r="C68" s="501"/>
      <c r="D68" s="502"/>
      <c r="E68" s="503"/>
      <c r="F68" s="504"/>
      <c r="G68" s="504"/>
      <c r="H68" s="391">
        <f t="shared" si="1"/>
        <v>0</v>
      </c>
    </row>
    <row r="69" spans="1:8" x14ac:dyDescent="0.25">
      <c r="A69" s="272" t="str">
        <f>IF(B69&gt;0,MAX($A$5:A68)+1,"")</f>
        <v/>
      </c>
      <c r="B69" s="501"/>
      <c r="C69" s="501"/>
      <c r="D69" s="502"/>
      <c r="E69" s="503"/>
      <c r="F69" s="504"/>
      <c r="G69" s="504"/>
      <c r="H69" s="391">
        <f t="shared" si="1"/>
        <v>0</v>
      </c>
    </row>
    <row r="70" spans="1:8" x14ac:dyDescent="0.25">
      <c r="A70" s="272" t="str">
        <f>IF(B70&gt;0,MAX($A$5:A69)+1,"")</f>
        <v/>
      </c>
      <c r="B70" s="501"/>
      <c r="C70" s="501"/>
      <c r="D70" s="502"/>
      <c r="E70" s="503"/>
      <c r="F70" s="504"/>
      <c r="G70" s="504"/>
      <c r="H70" s="391">
        <f t="shared" si="1"/>
        <v>0</v>
      </c>
    </row>
    <row r="71" spans="1:8" x14ac:dyDescent="0.25">
      <c r="A71" s="272" t="str">
        <f>IF(B71&gt;0,MAX($A$5:A70)+1,"")</f>
        <v/>
      </c>
      <c r="B71" s="501"/>
      <c r="C71" s="501"/>
      <c r="D71" s="502"/>
      <c r="E71" s="503"/>
      <c r="F71" s="504"/>
      <c r="G71" s="504"/>
      <c r="H71" s="391">
        <f t="shared" si="1"/>
        <v>0</v>
      </c>
    </row>
    <row r="72" spans="1:8" x14ac:dyDescent="0.25">
      <c r="A72" s="272" t="str">
        <f>IF(B72&gt;0,MAX($A$5:A71)+1,"")</f>
        <v/>
      </c>
      <c r="B72" s="501"/>
      <c r="C72" s="501"/>
      <c r="D72" s="502"/>
      <c r="E72" s="503"/>
      <c r="F72" s="504"/>
      <c r="G72" s="504"/>
      <c r="H72" s="391">
        <f t="shared" si="1"/>
        <v>0</v>
      </c>
    </row>
    <row r="73" spans="1:8" x14ac:dyDescent="0.25">
      <c r="A73" s="272" t="str">
        <f>IF(B73&gt;0,MAX($A$5:A72)+1,"")</f>
        <v/>
      </c>
      <c r="B73" s="501"/>
      <c r="C73" s="501"/>
      <c r="D73" s="502"/>
      <c r="E73" s="503"/>
      <c r="F73" s="504"/>
      <c r="G73" s="504"/>
      <c r="H73" s="391">
        <f t="shared" si="1"/>
        <v>0</v>
      </c>
    </row>
    <row r="74" spans="1:8" x14ac:dyDescent="0.25">
      <c r="A74" s="272" t="str">
        <f>IF(B74&gt;0,MAX($A$5:A73)+1,"")</f>
        <v/>
      </c>
      <c r="B74" s="501"/>
      <c r="C74" s="501"/>
      <c r="D74" s="502"/>
      <c r="E74" s="503"/>
      <c r="F74" s="504"/>
      <c r="G74" s="504"/>
      <c r="H74" s="391">
        <f t="shared" si="1"/>
        <v>0</v>
      </c>
    </row>
    <row r="75" spans="1:8" x14ac:dyDescent="0.25">
      <c r="A75" s="272" t="str">
        <f>IF(B75&gt;0,MAX($A$5:A74)+1,"")</f>
        <v/>
      </c>
      <c r="B75" s="501"/>
      <c r="C75" s="501"/>
      <c r="D75" s="502"/>
      <c r="E75" s="503"/>
      <c r="F75" s="504"/>
      <c r="G75" s="504"/>
      <c r="H75" s="391">
        <f t="shared" si="1"/>
        <v>0</v>
      </c>
    </row>
    <row r="76" spans="1:8" x14ac:dyDescent="0.25">
      <c r="A76" s="272" t="str">
        <f>IF(B76&gt;0,MAX($A$5:A75)+1,"")</f>
        <v/>
      </c>
      <c r="B76" s="501"/>
      <c r="C76" s="501"/>
      <c r="D76" s="502"/>
      <c r="E76" s="503"/>
      <c r="F76" s="504"/>
      <c r="G76" s="504"/>
      <c r="H76" s="391">
        <f t="shared" si="1"/>
        <v>0</v>
      </c>
    </row>
    <row r="77" spans="1:8" x14ac:dyDescent="0.25">
      <c r="A77" s="272" t="str">
        <f>IF(B77&gt;0,MAX($A$5:A76)+1,"")</f>
        <v/>
      </c>
      <c r="B77" s="501"/>
      <c r="C77" s="501"/>
      <c r="D77" s="502"/>
      <c r="E77" s="503"/>
      <c r="F77" s="504"/>
      <c r="G77" s="504"/>
      <c r="H77" s="391">
        <f t="shared" si="1"/>
        <v>0</v>
      </c>
    </row>
    <row r="78" spans="1:8" x14ac:dyDescent="0.25">
      <c r="A78" s="272" t="str">
        <f>IF(B78&gt;0,MAX($A$5:A77)+1,"")</f>
        <v/>
      </c>
      <c r="B78" s="501"/>
      <c r="C78" s="501"/>
      <c r="D78" s="502"/>
      <c r="E78" s="503"/>
      <c r="F78" s="504"/>
      <c r="G78" s="504"/>
      <c r="H78" s="391">
        <f t="shared" si="1"/>
        <v>0</v>
      </c>
    </row>
    <row r="79" spans="1:8" x14ac:dyDescent="0.25">
      <c r="A79" s="272" t="str">
        <f>IF(B79&gt;0,MAX($A$5:A78)+1,"")</f>
        <v/>
      </c>
      <c r="B79" s="501"/>
      <c r="C79" s="501"/>
      <c r="D79" s="502"/>
      <c r="E79" s="503"/>
      <c r="F79" s="504"/>
      <c r="G79" s="504"/>
      <c r="H79" s="391">
        <f t="shared" si="1"/>
        <v>0</v>
      </c>
    </row>
    <row r="80" spans="1:8" x14ac:dyDescent="0.25">
      <c r="A80" s="272" t="str">
        <f>IF(B80&gt;0,MAX($A$5:A79)+1,"")</f>
        <v/>
      </c>
      <c r="B80" s="501"/>
      <c r="C80" s="501"/>
      <c r="D80" s="502"/>
      <c r="E80" s="503"/>
      <c r="F80" s="504"/>
      <c r="G80" s="504"/>
      <c r="H80" s="391">
        <f t="shared" si="1"/>
        <v>0</v>
      </c>
    </row>
    <row r="81" spans="1:8" x14ac:dyDescent="0.25">
      <c r="A81" s="272" t="str">
        <f>IF(B81&gt;0,MAX($A$5:A80)+1,"")</f>
        <v/>
      </c>
      <c r="B81" s="501"/>
      <c r="C81" s="501"/>
      <c r="D81" s="502"/>
      <c r="E81" s="503"/>
      <c r="F81" s="504"/>
      <c r="G81" s="504"/>
      <c r="H81" s="391">
        <f t="shared" si="1"/>
        <v>0</v>
      </c>
    </row>
    <row r="82" spans="1:8" x14ac:dyDescent="0.25">
      <c r="A82" s="272" t="str">
        <f>IF(B82&gt;0,MAX($A$5:A81)+1,"")</f>
        <v/>
      </c>
      <c r="B82" s="501"/>
      <c r="C82" s="501"/>
      <c r="D82" s="502"/>
      <c r="E82" s="503"/>
      <c r="F82" s="504"/>
      <c r="G82" s="504"/>
      <c r="H82" s="391">
        <f t="shared" si="1"/>
        <v>0</v>
      </c>
    </row>
    <row r="83" spans="1:8" x14ac:dyDescent="0.25">
      <c r="A83" s="272" t="str">
        <f>IF(B83&gt;0,MAX($A$5:A82)+1,"")</f>
        <v/>
      </c>
      <c r="B83" s="501"/>
      <c r="C83" s="501"/>
      <c r="D83" s="502"/>
      <c r="E83" s="503"/>
      <c r="F83" s="504"/>
      <c r="G83" s="504"/>
      <c r="H83" s="391">
        <f t="shared" si="1"/>
        <v>0</v>
      </c>
    </row>
    <row r="84" spans="1:8" x14ac:dyDescent="0.25">
      <c r="A84" s="272" t="str">
        <f>IF(B84&gt;0,MAX($A$5:A83)+1,"")</f>
        <v/>
      </c>
      <c r="B84" s="501"/>
      <c r="C84" s="501"/>
      <c r="D84" s="502"/>
      <c r="E84" s="503"/>
      <c r="F84" s="504"/>
      <c r="G84" s="504"/>
      <c r="H84" s="391">
        <f t="shared" si="1"/>
        <v>0</v>
      </c>
    </row>
    <row r="85" spans="1:8" x14ac:dyDescent="0.25">
      <c r="A85" s="272" t="str">
        <f>IF(B85&gt;0,MAX($A$5:A84)+1,"")</f>
        <v/>
      </c>
      <c r="B85" s="501"/>
      <c r="C85" s="501"/>
      <c r="D85" s="502"/>
      <c r="E85" s="503"/>
      <c r="F85" s="504"/>
      <c r="G85" s="504"/>
      <c r="H85" s="391">
        <f t="shared" si="1"/>
        <v>0</v>
      </c>
    </row>
    <row r="86" spans="1:8" x14ac:dyDescent="0.25">
      <c r="A86" s="272" t="str">
        <f>IF(B86&gt;0,MAX($A$5:A85)+1,"")</f>
        <v/>
      </c>
      <c r="B86" s="501"/>
      <c r="C86" s="501"/>
      <c r="D86" s="502"/>
      <c r="E86" s="503"/>
      <c r="F86" s="504"/>
      <c r="G86" s="504"/>
      <c r="H86" s="391">
        <f t="shared" si="1"/>
        <v>0</v>
      </c>
    </row>
    <row r="87" spans="1:8" x14ac:dyDescent="0.25">
      <c r="A87" s="272" t="str">
        <f>IF(B87&gt;0,MAX($A$5:A86)+1,"")</f>
        <v/>
      </c>
      <c r="B87" s="501"/>
      <c r="C87" s="501"/>
      <c r="D87" s="502"/>
      <c r="E87" s="503"/>
      <c r="F87" s="504"/>
      <c r="G87" s="504"/>
      <c r="H87" s="391">
        <f t="shared" si="1"/>
        <v>0</v>
      </c>
    </row>
    <row r="88" spans="1:8" x14ac:dyDescent="0.25">
      <c r="A88" s="272" t="str">
        <f>IF(B88&gt;0,MAX($A$5:A87)+1,"")</f>
        <v/>
      </c>
      <c r="B88" s="501"/>
      <c r="C88" s="501"/>
      <c r="D88" s="502"/>
      <c r="E88" s="503"/>
      <c r="F88" s="504"/>
      <c r="G88" s="504"/>
      <c r="H88" s="391">
        <f t="shared" si="1"/>
        <v>0</v>
      </c>
    </row>
    <row r="89" spans="1:8" x14ac:dyDescent="0.25">
      <c r="A89" s="272" t="str">
        <f>IF(B89&gt;0,MAX($A$5:A88)+1,"")</f>
        <v/>
      </c>
      <c r="B89" s="501"/>
      <c r="C89" s="501"/>
      <c r="D89" s="502"/>
      <c r="E89" s="503"/>
      <c r="F89" s="504"/>
      <c r="G89" s="504"/>
      <c r="H89" s="391">
        <f t="shared" si="1"/>
        <v>0</v>
      </c>
    </row>
    <row r="90" spans="1:8" x14ac:dyDescent="0.25">
      <c r="A90" s="272" t="str">
        <f>IF(B90&gt;0,MAX($A$5:A89)+1,"")</f>
        <v/>
      </c>
      <c r="B90" s="501"/>
      <c r="C90" s="501"/>
      <c r="D90" s="502"/>
      <c r="E90" s="503"/>
      <c r="F90" s="504"/>
      <c r="G90" s="504"/>
      <c r="H90" s="391">
        <f t="shared" si="1"/>
        <v>0</v>
      </c>
    </row>
    <row r="91" spans="1:8" x14ac:dyDescent="0.25">
      <c r="A91" s="272" t="str">
        <f>IF(B91&gt;0,MAX($A$5:A90)+1,"")</f>
        <v/>
      </c>
      <c r="B91" s="501"/>
      <c r="C91" s="501"/>
      <c r="D91" s="502"/>
      <c r="E91" s="503"/>
      <c r="F91" s="504"/>
      <c r="G91" s="504"/>
      <c r="H91" s="391">
        <f t="shared" si="1"/>
        <v>0</v>
      </c>
    </row>
    <row r="92" spans="1:8" x14ac:dyDescent="0.25">
      <c r="A92" s="272" t="str">
        <f>IF(B92&gt;0,MAX($A$5:A91)+1,"")</f>
        <v/>
      </c>
      <c r="B92" s="501"/>
      <c r="C92" s="501"/>
      <c r="D92" s="502"/>
      <c r="E92" s="503"/>
      <c r="F92" s="504"/>
      <c r="G92" s="504"/>
      <c r="H92" s="391">
        <f t="shared" si="1"/>
        <v>0</v>
      </c>
    </row>
    <row r="93" spans="1:8" x14ac:dyDescent="0.25">
      <c r="A93" s="272" t="str">
        <f>IF(B93&gt;0,MAX($A$5:A92)+1,"")</f>
        <v/>
      </c>
      <c r="B93" s="501"/>
      <c r="C93" s="501"/>
      <c r="D93" s="502"/>
      <c r="E93" s="503"/>
      <c r="F93" s="504"/>
      <c r="G93" s="504"/>
      <c r="H93" s="391">
        <f t="shared" si="1"/>
        <v>0</v>
      </c>
    </row>
    <row r="94" spans="1:8" x14ac:dyDescent="0.25">
      <c r="A94" s="272" t="str">
        <f>IF(B94&gt;0,MAX($A$5:A93)+1,"")</f>
        <v/>
      </c>
      <c r="B94" s="501"/>
      <c r="C94" s="501"/>
      <c r="D94" s="502"/>
      <c r="E94" s="503"/>
      <c r="F94" s="504"/>
      <c r="G94" s="504"/>
      <c r="H94" s="391">
        <f t="shared" si="1"/>
        <v>0</v>
      </c>
    </row>
    <row r="95" spans="1:8" x14ac:dyDescent="0.25">
      <c r="A95" s="272" t="str">
        <f>IF(B95&gt;0,MAX($A$5:A94)+1,"")</f>
        <v/>
      </c>
      <c r="B95" s="501"/>
      <c r="C95" s="501"/>
      <c r="D95" s="502"/>
      <c r="E95" s="503"/>
      <c r="F95" s="504"/>
      <c r="G95" s="504"/>
      <c r="H95" s="391">
        <f t="shared" si="1"/>
        <v>0</v>
      </c>
    </row>
    <row r="96" spans="1:8" x14ac:dyDescent="0.25">
      <c r="A96" s="272" t="str">
        <f>IF(B96&gt;0,MAX($A$5:A95)+1,"")</f>
        <v/>
      </c>
      <c r="B96" s="501"/>
      <c r="C96" s="501"/>
      <c r="D96" s="502"/>
      <c r="E96" s="503"/>
      <c r="F96" s="504"/>
      <c r="G96" s="504"/>
      <c r="H96" s="391">
        <f t="shared" si="1"/>
        <v>0</v>
      </c>
    </row>
    <row r="97" spans="1:8" x14ac:dyDescent="0.25">
      <c r="A97" s="272" t="str">
        <f>IF(B97&gt;0,MAX($A$5:A96)+1,"")</f>
        <v/>
      </c>
      <c r="B97" s="501"/>
      <c r="C97" s="501"/>
      <c r="D97" s="502"/>
      <c r="E97" s="503"/>
      <c r="F97" s="504"/>
      <c r="G97" s="504"/>
      <c r="H97" s="391">
        <f t="shared" si="1"/>
        <v>0</v>
      </c>
    </row>
    <row r="98" spans="1:8" x14ac:dyDescent="0.25">
      <c r="A98" s="272" t="str">
        <f>IF(B98&gt;0,MAX($A$5:A97)+1,"")</f>
        <v/>
      </c>
      <c r="B98" s="501"/>
      <c r="C98" s="501"/>
      <c r="D98" s="502"/>
      <c r="E98" s="503"/>
      <c r="F98" s="504"/>
      <c r="G98" s="504"/>
      <c r="H98" s="391">
        <f t="shared" si="1"/>
        <v>0</v>
      </c>
    </row>
    <row r="99" spans="1:8" x14ac:dyDescent="0.25">
      <c r="A99" s="272" t="str">
        <f>IF(B99&gt;0,MAX($A$5:A98)+1,"")</f>
        <v/>
      </c>
      <c r="B99" s="501"/>
      <c r="C99" s="501"/>
      <c r="D99" s="502"/>
      <c r="E99" s="503"/>
      <c r="F99" s="504"/>
      <c r="G99" s="504"/>
      <c r="H99" s="391">
        <f t="shared" si="1"/>
        <v>0</v>
      </c>
    </row>
    <row r="100" spans="1:8" x14ac:dyDescent="0.25">
      <c r="A100" s="272" t="str">
        <f>IF(B100&gt;0,MAX($A$5:A99)+1,"")</f>
        <v/>
      </c>
      <c r="B100" s="501"/>
      <c r="C100" s="501"/>
      <c r="D100" s="502"/>
      <c r="E100" s="503"/>
      <c r="F100" s="504"/>
      <c r="G100" s="504"/>
      <c r="H100" s="391">
        <f t="shared" si="1"/>
        <v>0</v>
      </c>
    </row>
    <row r="101" spans="1:8" x14ac:dyDescent="0.25">
      <c r="A101" s="272" t="str">
        <f>IF(B101&gt;0,MAX($A$5:A100)+1,"")</f>
        <v/>
      </c>
      <c r="B101" s="501"/>
      <c r="C101" s="501"/>
      <c r="D101" s="502"/>
      <c r="E101" s="503"/>
      <c r="F101" s="504"/>
      <c r="G101" s="504"/>
      <c r="H101" s="391">
        <f t="shared" si="1"/>
        <v>0</v>
      </c>
    </row>
    <row r="102" spans="1:8" x14ac:dyDescent="0.25">
      <c r="A102" s="272" t="str">
        <f>IF(B102&gt;0,MAX($A$5:A101)+1,"")</f>
        <v/>
      </c>
      <c r="B102" s="501"/>
      <c r="C102" s="501"/>
      <c r="D102" s="502"/>
      <c r="E102" s="503"/>
      <c r="F102" s="504"/>
      <c r="G102" s="504"/>
      <c r="H102" s="391">
        <f t="shared" si="1"/>
        <v>0</v>
      </c>
    </row>
    <row r="103" spans="1:8" x14ac:dyDescent="0.25">
      <c r="A103" s="272" t="str">
        <f>IF(B103&gt;0,MAX($A$5:A102)+1,"")</f>
        <v/>
      </c>
      <c r="B103" s="501"/>
      <c r="C103" s="501"/>
      <c r="D103" s="502"/>
      <c r="E103" s="503"/>
      <c r="F103" s="504"/>
      <c r="G103" s="504"/>
      <c r="H103" s="391">
        <f t="shared" si="1"/>
        <v>0</v>
      </c>
    </row>
    <row r="104" spans="1:8" x14ac:dyDescent="0.25">
      <c r="A104" s="272" t="str">
        <f>IF(B104&gt;0,MAX($A$5:A103)+1,"")</f>
        <v/>
      </c>
      <c r="B104" s="501"/>
      <c r="C104" s="501"/>
      <c r="D104" s="502"/>
      <c r="E104" s="503"/>
      <c r="F104" s="504"/>
      <c r="G104" s="504"/>
      <c r="H104" s="391">
        <f t="shared" si="1"/>
        <v>0</v>
      </c>
    </row>
    <row r="105" spans="1:8" x14ac:dyDescent="0.25">
      <c r="A105" s="272" t="str">
        <f>IF(B105&gt;0,MAX($A$5:A104)+1,"")</f>
        <v/>
      </c>
      <c r="B105" s="501"/>
      <c r="C105" s="501"/>
      <c r="D105" s="502"/>
      <c r="E105" s="503"/>
      <c r="F105" s="504"/>
      <c r="G105" s="504"/>
      <c r="H105" s="391">
        <f t="shared" si="1"/>
        <v>0</v>
      </c>
    </row>
    <row r="106" spans="1:8" x14ac:dyDescent="0.25">
      <c r="A106" s="272" t="str">
        <f>IF(B106&gt;0,MAX($A$5:A105)+1,"")</f>
        <v/>
      </c>
      <c r="B106" s="501"/>
      <c r="C106" s="501"/>
      <c r="D106" s="502"/>
      <c r="E106" s="503"/>
      <c r="F106" s="504"/>
      <c r="G106" s="504"/>
      <c r="H106" s="391">
        <f t="shared" si="1"/>
        <v>0</v>
      </c>
    </row>
    <row r="107" spans="1:8" x14ac:dyDescent="0.25">
      <c r="A107" s="272" t="str">
        <f>IF(B107&gt;0,MAX($A$5:A106)+1,"")</f>
        <v/>
      </c>
      <c r="B107" s="501"/>
      <c r="C107" s="501"/>
      <c r="D107" s="502"/>
      <c r="E107" s="503"/>
      <c r="F107" s="504"/>
      <c r="G107" s="504"/>
      <c r="H107" s="391">
        <f t="shared" si="1"/>
        <v>0</v>
      </c>
    </row>
    <row r="108" spans="1:8" x14ac:dyDescent="0.25">
      <c r="A108" s="272" t="str">
        <f>IF(B108&gt;0,MAX($A$5:A107)+1,"")</f>
        <v/>
      </c>
      <c r="B108" s="501"/>
      <c r="C108" s="501"/>
      <c r="D108" s="502"/>
      <c r="E108" s="503"/>
      <c r="F108" s="504"/>
      <c r="G108" s="504"/>
      <c r="H108" s="391">
        <f t="shared" si="1"/>
        <v>0</v>
      </c>
    </row>
    <row r="109" spans="1:8" x14ac:dyDescent="0.25">
      <c r="A109" s="272" t="str">
        <f>IF(B109&gt;0,MAX($A$5:A108)+1,"")</f>
        <v/>
      </c>
      <c r="B109" s="501"/>
      <c r="C109" s="501"/>
      <c r="D109" s="502"/>
      <c r="E109" s="503"/>
      <c r="F109" s="504"/>
      <c r="G109" s="504"/>
      <c r="H109" s="391">
        <f t="shared" si="1"/>
        <v>0</v>
      </c>
    </row>
    <row r="110" spans="1:8" x14ac:dyDescent="0.25">
      <c r="A110" s="272" t="str">
        <f>IF(B110&gt;0,MAX($A$5:A109)+1,"")</f>
        <v/>
      </c>
      <c r="B110" s="501"/>
      <c r="C110" s="501"/>
      <c r="D110" s="502"/>
      <c r="E110" s="503"/>
      <c r="F110" s="504"/>
      <c r="G110" s="504"/>
      <c r="H110" s="391">
        <f t="shared" si="1"/>
        <v>0</v>
      </c>
    </row>
    <row r="111" spans="1:8" x14ac:dyDescent="0.25">
      <c r="A111" s="272" t="str">
        <f>IF(B111&gt;0,MAX($A$5:A110)+1,"")</f>
        <v/>
      </c>
      <c r="B111" s="501"/>
      <c r="C111" s="501"/>
      <c r="D111" s="502"/>
      <c r="E111" s="503"/>
      <c r="F111" s="504"/>
      <c r="G111" s="504"/>
      <c r="H111" s="391">
        <f t="shared" si="1"/>
        <v>0</v>
      </c>
    </row>
    <row r="112" spans="1:8" x14ac:dyDescent="0.25">
      <c r="A112" s="272" t="str">
        <f>IF(B112&gt;0,MAX($A$5:A111)+1,"")</f>
        <v/>
      </c>
      <c r="B112" s="501"/>
      <c r="C112" s="501"/>
      <c r="D112" s="502"/>
      <c r="E112" s="503"/>
      <c r="F112" s="504"/>
      <c r="G112" s="504"/>
      <c r="H112" s="391">
        <f t="shared" si="1"/>
        <v>0</v>
      </c>
    </row>
    <row r="113" spans="1:8" x14ac:dyDescent="0.25">
      <c r="A113" s="272" t="str">
        <f>IF(B113&gt;0,MAX($A$5:A112)+1,"")</f>
        <v/>
      </c>
      <c r="B113" s="501"/>
      <c r="C113" s="501"/>
      <c r="D113" s="502"/>
      <c r="E113" s="503"/>
      <c r="F113" s="504"/>
      <c r="G113" s="504"/>
      <c r="H113" s="391">
        <f t="shared" si="1"/>
        <v>0</v>
      </c>
    </row>
    <row r="114" spans="1:8" x14ac:dyDescent="0.25">
      <c r="A114" s="272" t="str">
        <f>IF(B114&gt;0,MAX($A$5:A113)+1,"")</f>
        <v/>
      </c>
      <c r="B114" s="501"/>
      <c r="C114" s="501"/>
      <c r="D114" s="502"/>
      <c r="E114" s="503"/>
      <c r="F114" s="504"/>
      <c r="G114" s="504"/>
      <c r="H114" s="391">
        <f t="shared" si="1"/>
        <v>0</v>
      </c>
    </row>
    <row r="115" spans="1:8" x14ac:dyDescent="0.25">
      <c r="A115" s="272" t="str">
        <f>IF(B115&gt;0,MAX($A$5:A114)+1,"")</f>
        <v/>
      </c>
      <c r="B115" s="501"/>
      <c r="C115" s="501"/>
      <c r="D115" s="502"/>
      <c r="E115" s="503"/>
      <c r="F115" s="504"/>
      <c r="G115" s="504"/>
      <c r="H115" s="391">
        <f t="shared" si="1"/>
        <v>0</v>
      </c>
    </row>
    <row r="116" spans="1:8" x14ac:dyDescent="0.25">
      <c r="A116" s="272" t="str">
        <f>IF(B116&gt;0,MAX($A$5:A115)+1,"")</f>
        <v/>
      </c>
      <c r="B116" s="501"/>
      <c r="C116" s="501"/>
      <c r="D116" s="502"/>
      <c r="E116" s="503"/>
      <c r="F116" s="504"/>
      <c r="G116" s="504"/>
      <c r="H116" s="391">
        <f t="shared" si="1"/>
        <v>0</v>
      </c>
    </row>
    <row r="117" spans="1:8" x14ac:dyDescent="0.25">
      <c r="A117" s="272" t="str">
        <f>IF(B117&gt;0,MAX($A$5:A116)+1,"")</f>
        <v/>
      </c>
      <c r="B117" s="501"/>
      <c r="C117" s="501"/>
      <c r="D117" s="502"/>
      <c r="E117" s="503"/>
      <c r="F117" s="504"/>
      <c r="G117" s="504"/>
      <c r="H117" s="391">
        <f t="shared" si="1"/>
        <v>0</v>
      </c>
    </row>
    <row r="118" spans="1:8" x14ac:dyDescent="0.25">
      <c r="A118" s="272" t="str">
        <f>IF(B118&gt;0,MAX($A$5:A117)+1,"")</f>
        <v/>
      </c>
      <c r="B118" s="501"/>
      <c r="C118" s="501"/>
      <c r="D118" s="502"/>
      <c r="E118" s="503"/>
      <c r="F118" s="504"/>
      <c r="G118" s="504"/>
      <c r="H118" s="391">
        <f t="shared" si="1"/>
        <v>0</v>
      </c>
    </row>
    <row r="119" spans="1:8" x14ac:dyDescent="0.25">
      <c r="A119" s="272" t="str">
        <f>IF(B119&gt;0,MAX($A$5:A118)+1,"")</f>
        <v/>
      </c>
      <c r="B119" s="501"/>
      <c r="C119" s="501"/>
      <c r="D119" s="502"/>
      <c r="E119" s="503"/>
      <c r="F119" s="504"/>
      <c r="G119" s="504"/>
      <c r="H119" s="391">
        <f t="shared" si="1"/>
        <v>0</v>
      </c>
    </row>
    <row r="120" spans="1:8" x14ac:dyDescent="0.25">
      <c r="A120" s="272" t="str">
        <f>IF(B120&gt;0,MAX($A$5:A119)+1,"")</f>
        <v/>
      </c>
      <c r="B120" s="501"/>
      <c r="C120" s="501"/>
      <c r="D120" s="502"/>
      <c r="E120" s="503"/>
      <c r="F120" s="504"/>
      <c r="G120" s="504"/>
      <c r="H120" s="391">
        <f t="shared" si="1"/>
        <v>0</v>
      </c>
    </row>
    <row r="121" spans="1:8" x14ac:dyDescent="0.25">
      <c r="A121" s="272" t="str">
        <f>IF(B121&gt;0,MAX($A$5:A120)+1,"")</f>
        <v/>
      </c>
      <c r="B121" s="501"/>
      <c r="C121" s="501"/>
      <c r="D121" s="502"/>
      <c r="E121" s="503"/>
      <c r="F121" s="504"/>
      <c r="G121" s="504"/>
      <c r="H121" s="391">
        <f t="shared" si="1"/>
        <v>0</v>
      </c>
    </row>
    <row r="122" spans="1:8" x14ac:dyDescent="0.25">
      <c r="A122" s="272" t="str">
        <f>IF(B122&gt;0,MAX($A$5:A121)+1,"")</f>
        <v/>
      </c>
      <c r="B122" s="501"/>
      <c r="C122" s="501"/>
      <c r="D122" s="502"/>
      <c r="E122" s="503"/>
      <c r="F122" s="504"/>
      <c r="G122" s="504"/>
      <c r="H122" s="391">
        <f t="shared" si="1"/>
        <v>0</v>
      </c>
    </row>
    <row r="123" spans="1:8" x14ac:dyDescent="0.25">
      <c r="A123" s="272" t="str">
        <f>IF(B123&gt;0,MAX($A$5:A122)+1,"")</f>
        <v/>
      </c>
      <c r="B123" s="501"/>
      <c r="C123" s="501"/>
      <c r="D123" s="502"/>
      <c r="E123" s="503"/>
      <c r="F123" s="504"/>
      <c r="G123" s="504"/>
      <c r="H123" s="391">
        <f t="shared" si="1"/>
        <v>0</v>
      </c>
    </row>
    <row r="124" spans="1:8" x14ac:dyDescent="0.25">
      <c r="A124" s="272" t="str">
        <f>IF(B124&gt;0,MAX($A$5:A123)+1,"")</f>
        <v/>
      </c>
      <c r="B124" s="501"/>
      <c r="C124" s="501"/>
      <c r="D124" s="502"/>
      <c r="E124" s="503"/>
      <c r="F124" s="504"/>
      <c r="G124" s="504"/>
      <c r="H124" s="391">
        <f t="shared" si="1"/>
        <v>0</v>
      </c>
    </row>
    <row r="125" spans="1:8" x14ac:dyDescent="0.25">
      <c r="A125" s="272" t="str">
        <f>IF(B125&gt;0,MAX($A$5:A124)+1,"")</f>
        <v/>
      </c>
      <c r="B125" s="501"/>
      <c r="C125" s="501"/>
      <c r="D125" s="502"/>
      <c r="E125" s="503"/>
      <c r="F125" s="504"/>
      <c r="G125" s="504"/>
      <c r="H125" s="391">
        <f t="shared" si="1"/>
        <v>0</v>
      </c>
    </row>
    <row r="126" spans="1:8" x14ac:dyDescent="0.25">
      <c r="A126" s="272" t="str">
        <f>IF(B126&gt;0,MAX($A$5:A125)+1,"")</f>
        <v/>
      </c>
      <c r="B126" s="501"/>
      <c r="C126" s="501"/>
      <c r="D126" s="502"/>
      <c r="E126" s="503"/>
      <c r="F126" s="504"/>
      <c r="G126" s="504"/>
      <c r="H126" s="391">
        <f t="shared" si="1"/>
        <v>0</v>
      </c>
    </row>
    <row r="127" spans="1:8" x14ac:dyDescent="0.25">
      <c r="A127" s="272" t="str">
        <f>IF(B127&gt;0,MAX($A$5:A126)+1,"")</f>
        <v/>
      </c>
      <c r="B127" s="501"/>
      <c r="C127" s="501"/>
      <c r="D127" s="502"/>
      <c r="E127" s="503"/>
      <c r="F127" s="504"/>
      <c r="G127" s="504"/>
      <c r="H127" s="391">
        <f t="shared" si="1"/>
        <v>0</v>
      </c>
    </row>
    <row r="128" spans="1:8" x14ac:dyDescent="0.25">
      <c r="A128" s="272" t="str">
        <f>IF(B128&gt;0,MAX($A$5:A127)+1,"")</f>
        <v/>
      </c>
      <c r="B128" s="501"/>
      <c r="C128" s="501"/>
      <c r="D128" s="502"/>
      <c r="E128" s="503"/>
      <c r="F128" s="504"/>
      <c r="G128" s="504"/>
      <c r="H128" s="391">
        <f t="shared" si="1"/>
        <v>0</v>
      </c>
    </row>
    <row r="129" spans="1:8" x14ac:dyDescent="0.25">
      <c r="A129" s="272" t="str">
        <f>IF(B129&gt;0,MAX($A$5:A128)+1,"")</f>
        <v/>
      </c>
      <c r="B129" s="501"/>
      <c r="C129" s="501"/>
      <c r="D129" s="502"/>
      <c r="E129" s="503"/>
      <c r="F129" s="504"/>
      <c r="G129" s="504"/>
      <c r="H129" s="391">
        <f t="shared" si="1"/>
        <v>0</v>
      </c>
    </row>
    <row r="130" spans="1:8" x14ac:dyDescent="0.25">
      <c r="A130" s="272" t="str">
        <f>IF(B130&gt;0,MAX($A$5:A129)+1,"")</f>
        <v/>
      </c>
      <c r="B130" s="501"/>
      <c r="C130" s="501"/>
      <c r="D130" s="502"/>
      <c r="E130" s="503"/>
      <c r="F130" s="504"/>
      <c r="G130" s="504"/>
      <c r="H130" s="391">
        <f t="shared" si="1"/>
        <v>0</v>
      </c>
    </row>
    <row r="131" spans="1:8" x14ac:dyDescent="0.25">
      <c r="A131" s="272" t="str">
        <f>IF(B131&gt;0,MAX($A$5:A130)+1,"")</f>
        <v/>
      </c>
      <c r="B131" s="501"/>
      <c r="C131" s="501"/>
      <c r="D131" s="502"/>
      <c r="E131" s="503"/>
      <c r="F131" s="504"/>
      <c r="G131" s="504"/>
      <c r="H131" s="391">
        <f t="shared" si="1"/>
        <v>0</v>
      </c>
    </row>
    <row r="132" spans="1:8" x14ac:dyDescent="0.25">
      <c r="A132" s="272" t="str">
        <f>IF(B132&gt;0,MAX($A$5:A131)+1,"")</f>
        <v/>
      </c>
      <c r="B132" s="501"/>
      <c r="C132" s="501"/>
      <c r="D132" s="502"/>
      <c r="E132" s="503"/>
      <c r="F132" s="504"/>
      <c r="G132" s="504"/>
      <c r="H132" s="391">
        <f t="shared" si="1"/>
        <v>0</v>
      </c>
    </row>
    <row r="133" spans="1:8" x14ac:dyDescent="0.25">
      <c r="A133" s="272" t="str">
        <f>IF(B133&gt;0,MAX($A$5:A132)+1,"")</f>
        <v/>
      </c>
      <c r="B133" s="501"/>
      <c r="C133" s="501"/>
      <c r="D133" s="502"/>
      <c r="E133" s="503"/>
      <c r="F133" s="504"/>
      <c r="G133" s="504"/>
      <c r="H133" s="391">
        <f t="shared" si="1"/>
        <v>0</v>
      </c>
    </row>
    <row r="134" spans="1:8" x14ac:dyDescent="0.25">
      <c r="A134" s="272" t="str">
        <f>IF(B134&gt;0,MAX($A$5:A133)+1,"")</f>
        <v/>
      </c>
      <c r="B134" s="501"/>
      <c r="C134" s="501"/>
      <c r="D134" s="502"/>
      <c r="E134" s="503"/>
      <c r="F134" s="504"/>
      <c r="G134" s="504"/>
      <c r="H134" s="391">
        <f t="shared" si="1"/>
        <v>0</v>
      </c>
    </row>
    <row r="135" spans="1:8" x14ac:dyDescent="0.25">
      <c r="A135" s="272" t="str">
        <f>IF(B135&gt;0,MAX($A$5:A134)+1,"")</f>
        <v/>
      </c>
      <c r="B135" s="501"/>
      <c r="C135" s="501"/>
      <c r="D135" s="502"/>
      <c r="E135" s="503"/>
      <c r="F135" s="504"/>
      <c r="G135" s="504"/>
      <c r="H135" s="391">
        <f t="shared" si="1"/>
        <v>0</v>
      </c>
    </row>
    <row r="136" spans="1:8" x14ac:dyDescent="0.25">
      <c r="A136" s="272" t="str">
        <f>IF(B136&gt;0,MAX($A$5:A135)+1,"")</f>
        <v/>
      </c>
      <c r="B136" s="501"/>
      <c r="C136" s="501"/>
      <c r="D136" s="502"/>
      <c r="E136" s="503"/>
      <c r="F136" s="504"/>
      <c r="G136" s="504"/>
      <c r="H136" s="391">
        <f t="shared" si="1"/>
        <v>0</v>
      </c>
    </row>
    <row r="137" spans="1:8" x14ac:dyDescent="0.25">
      <c r="A137" s="272" t="str">
        <f>IF(B137&gt;0,MAX($A$5:A136)+1,"")</f>
        <v/>
      </c>
      <c r="B137" s="501"/>
      <c r="C137" s="501"/>
      <c r="D137" s="502"/>
      <c r="E137" s="503"/>
      <c r="F137" s="504"/>
      <c r="G137" s="504"/>
      <c r="H137" s="391">
        <f t="shared" si="1"/>
        <v>0</v>
      </c>
    </row>
    <row r="138" spans="1:8" x14ac:dyDescent="0.25">
      <c r="A138" s="272" t="str">
        <f>IF(B138&gt;0,MAX($A$5:A137)+1,"")</f>
        <v/>
      </c>
      <c r="B138" s="501"/>
      <c r="C138" s="501"/>
      <c r="D138" s="502"/>
      <c r="E138" s="503"/>
      <c r="F138" s="504"/>
      <c r="G138" s="504"/>
      <c r="H138" s="391">
        <f t="shared" si="1"/>
        <v>0</v>
      </c>
    </row>
    <row r="139" spans="1:8" x14ac:dyDescent="0.25">
      <c r="A139" s="272" t="str">
        <f>IF(B139&gt;0,MAX($A$5:A138)+1,"")</f>
        <v/>
      </c>
      <c r="B139" s="501"/>
      <c r="C139" s="501"/>
      <c r="D139" s="502"/>
      <c r="E139" s="503"/>
      <c r="F139" s="504"/>
      <c r="G139" s="504"/>
      <c r="H139" s="391">
        <f t="shared" si="1"/>
        <v>0</v>
      </c>
    </row>
    <row r="140" spans="1:8" x14ac:dyDescent="0.25">
      <c r="A140" s="272" t="str">
        <f>IF(B140&gt;0,MAX($A$5:A139)+1,"")</f>
        <v/>
      </c>
      <c r="B140" s="501"/>
      <c r="C140" s="501"/>
      <c r="D140" s="502"/>
      <c r="E140" s="503"/>
      <c r="F140" s="504"/>
      <c r="G140" s="504"/>
      <c r="H140" s="391">
        <f t="shared" si="1"/>
        <v>0</v>
      </c>
    </row>
    <row r="141" spans="1:8" x14ac:dyDescent="0.25">
      <c r="A141" s="272" t="str">
        <f>IF(B141&gt;0,MAX($A$5:A140)+1,"")</f>
        <v/>
      </c>
      <c r="B141" s="501"/>
      <c r="C141" s="501"/>
      <c r="D141" s="502"/>
      <c r="E141" s="503"/>
      <c r="F141" s="504"/>
      <c r="G141" s="504"/>
      <c r="H141" s="391">
        <f t="shared" si="1"/>
        <v>0</v>
      </c>
    </row>
    <row r="142" spans="1:8" x14ac:dyDescent="0.25">
      <c r="A142" s="272" t="str">
        <f>IF(B142&gt;0,MAX($A$5:A141)+1,"")</f>
        <v/>
      </c>
      <c r="B142" s="501"/>
      <c r="C142" s="501"/>
      <c r="D142" s="502"/>
      <c r="E142" s="503"/>
      <c r="F142" s="504"/>
      <c r="G142" s="504"/>
      <c r="H142" s="391">
        <f t="shared" si="1"/>
        <v>0</v>
      </c>
    </row>
    <row r="143" spans="1:8" x14ac:dyDescent="0.25">
      <c r="A143" s="272" t="str">
        <f>IF(B143&gt;0,MAX($A$5:A142)+1,"")</f>
        <v/>
      </c>
      <c r="B143" s="501"/>
      <c r="C143" s="501"/>
      <c r="D143" s="502"/>
      <c r="E143" s="503"/>
      <c r="F143" s="504"/>
      <c r="G143" s="504"/>
      <c r="H143" s="391">
        <f t="shared" si="1"/>
        <v>0</v>
      </c>
    </row>
    <row r="144" spans="1:8" x14ac:dyDescent="0.25">
      <c r="A144" s="272" t="str">
        <f>IF(B144&gt;0,MAX($A$5:A143)+1,"")</f>
        <v/>
      </c>
      <c r="B144" s="501"/>
      <c r="C144" s="501"/>
      <c r="D144" s="502"/>
      <c r="E144" s="503"/>
      <c r="F144" s="504"/>
      <c r="G144" s="504"/>
      <c r="H144" s="391">
        <f t="shared" si="1"/>
        <v>0</v>
      </c>
    </row>
    <row r="145" spans="1:8" x14ac:dyDescent="0.25">
      <c r="A145" s="272" t="str">
        <f>IF(B145&gt;0,MAX($A$5:A144)+1,"")</f>
        <v/>
      </c>
      <c r="B145" s="501"/>
      <c r="C145" s="501"/>
      <c r="D145" s="502"/>
      <c r="E145" s="503"/>
      <c r="F145" s="504"/>
      <c r="G145" s="504"/>
      <c r="H145" s="391">
        <f t="shared" si="1"/>
        <v>0</v>
      </c>
    </row>
    <row r="146" spans="1:8" x14ac:dyDescent="0.25">
      <c r="A146" s="272" t="str">
        <f>IF(B146&gt;0,MAX($A$5:A145)+1,"")</f>
        <v/>
      </c>
      <c r="B146" s="501"/>
      <c r="C146" s="501"/>
      <c r="D146" s="502"/>
      <c r="E146" s="503"/>
      <c r="F146" s="504"/>
      <c r="G146" s="504"/>
      <c r="H146" s="391">
        <f t="shared" si="1"/>
        <v>0</v>
      </c>
    </row>
    <row r="147" spans="1:8" x14ac:dyDescent="0.25">
      <c r="A147" s="272" t="str">
        <f>IF(B147&gt;0,MAX($A$5:A146)+1,"")</f>
        <v/>
      </c>
      <c r="B147" s="501"/>
      <c r="C147" s="501"/>
      <c r="D147" s="502"/>
      <c r="E147" s="503"/>
      <c r="F147" s="504"/>
      <c r="G147" s="504"/>
      <c r="H147" s="391">
        <f t="shared" si="1"/>
        <v>0</v>
      </c>
    </row>
    <row r="148" spans="1:8" x14ac:dyDescent="0.25">
      <c r="A148" s="272" t="str">
        <f>IF(B148&gt;0,MAX($A$5:A147)+1,"")</f>
        <v/>
      </c>
      <c r="B148" s="501"/>
      <c r="C148" s="501"/>
      <c r="D148" s="502"/>
      <c r="E148" s="503"/>
      <c r="F148" s="504"/>
      <c r="G148" s="504"/>
      <c r="H148" s="391">
        <f t="shared" si="1"/>
        <v>0</v>
      </c>
    </row>
    <row r="149" spans="1:8" x14ac:dyDescent="0.25">
      <c r="A149" s="272" t="str">
        <f>IF(B149&gt;0,MAX($A$5:A148)+1,"")</f>
        <v/>
      </c>
      <c r="B149" s="501"/>
      <c r="C149" s="501"/>
      <c r="D149" s="502"/>
      <c r="E149" s="503"/>
      <c r="F149" s="504"/>
      <c r="G149" s="504"/>
      <c r="H149" s="391">
        <f t="shared" si="1"/>
        <v>0</v>
      </c>
    </row>
    <row r="150" spans="1:8" x14ac:dyDescent="0.25">
      <c r="A150" s="272" t="str">
        <f>IF(B150&gt;0,MAX($A$5:A149)+1,"")</f>
        <v/>
      </c>
      <c r="B150" s="501"/>
      <c r="C150" s="501"/>
      <c r="D150" s="502"/>
      <c r="E150" s="503"/>
      <c r="F150" s="504"/>
      <c r="G150" s="504"/>
      <c r="H150" s="391">
        <f t="shared" si="1"/>
        <v>0</v>
      </c>
    </row>
    <row r="151" spans="1:8" x14ac:dyDescent="0.25">
      <c r="A151" s="272" t="str">
        <f>IF(B151&gt;0,MAX($A$5:A150)+1,"")</f>
        <v/>
      </c>
      <c r="B151" s="501"/>
      <c r="C151" s="501"/>
      <c r="D151" s="502"/>
      <c r="E151" s="503"/>
      <c r="F151" s="504"/>
      <c r="G151" s="504"/>
      <c r="H151" s="391">
        <f t="shared" si="1"/>
        <v>0</v>
      </c>
    </row>
    <row r="152" spans="1:8" x14ac:dyDescent="0.25">
      <c r="A152" s="272" t="str">
        <f>IF(B152&gt;0,MAX($A$5:A151)+1,"")</f>
        <v/>
      </c>
      <c r="B152" s="501"/>
      <c r="C152" s="501"/>
      <c r="D152" s="502"/>
      <c r="E152" s="503"/>
      <c r="F152" s="504"/>
      <c r="G152" s="504"/>
      <c r="H152" s="391">
        <f t="shared" si="1"/>
        <v>0</v>
      </c>
    </row>
    <row r="153" spans="1:8" x14ac:dyDescent="0.25">
      <c r="A153" s="272" t="str">
        <f>IF(B153&gt;0,MAX($A$5:A152)+1,"")</f>
        <v/>
      </c>
      <c r="B153" s="501"/>
      <c r="C153" s="501"/>
      <c r="D153" s="502"/>
      <c r="E153" s="503"/>
      <c r="F153" s="504"/>
      <c r="G153" s="504"/>
      <c r="H153" s="391">
        <f t="shared" si="1"/>
        <v>0</v>
      </c>
    </row>
    <row r="154" spans="1:8" x14ac:dyDescent="0.25">
      <c r="A154" s="272" t="str">
        <f>IF(B154&gt;0,MAX($A$5:A153)+1,"")</f>
        <v/>
      </c>
      <c r="B154" s="501"/>
      <c r="C154" s="501"/>
      <c r="D154" s="502"/>
      <c r="E154" s="503"/>
      <c r="F154" s="504"/>
      <c r="G154" s="504"/>
      <c r="H154" s="391">
        <f t="shared" si="1"/>
        <v>0</v>
      </c>
    </row>
    <row r="155" spans="1:8" x14ac:dyDescent="0.25">
      <c r="A155" s="272" t="str">
        <f>IF(B155&gt;0,MAX($A$5:A154)+1,"")</f>
        <v/>
      </c>
      <c r="B155" s="501"/>
      <c r="C155" s="501"/>
      <c r="D155" s="502"/>
      <c r="E155" s="503"/>
      <c r="F155" s="504"/>
      <c r="G155" s="504"/>
      <c r="H155" s="391">
        <f t="shared" si="1"/>
        <v>0</v>
      </c>
    </row>
    <row r="156" spans="1:8" x14ac:dyDescent="0.25">
      <c r="A156" s="272" t="str">
        <f>IF(B156&gt;0,MAX($A$5:A155)+1,"")</f>
        <v/>
      </c>
      <c r="B156" s="501"/>
      <c r="C156" s="501"/>
      <c r="D156" s="502"/>
      <c r="E156" s="503"/>
      <c r="F156" s="504"/>
      <c r="G156" s="504"/>
      <c r="H156" s="391">
        <f t="shared" si="1"/>
        <v>0</v>
      </c>
    </row>
    <row r="157" spans="1:8" x14ac:dyDescent="0.25">
      <c r="A157" s="272" t="str">
        <f>IF(B157&gt;0,MAX($A$5:A156)+1,"")</f>
        <v/>
      </c>
      <c r="B157" s="501"/>
      <c r="C157" s="501"/>
      <c r="D157" s="502"/>
      <c r="E157" s="503"/>
      <c r="F157" s="504"/>
      <c r="G157" s="504"/>
      <c r="H157" s="391">
        <f t="shared" si="1"/>
        <v>0</v>
      </c>
    </row>
    <row r="158" spans="1:8" x14ac:dyDescent="0.25">
      <c r="A158" s="272" t="str">
        <f>IF(B158&gt;0,MAX($A$5:A157)+1,"")</f>
        <v/>
      </c>
      <c r="B158" s="501"/>
      <c r="C158" s="501"/>
      <c r="D158" s="502"/>
      <c r="E158" s="503"/>
      <c r="F158" s="504"/>
      <c r="G158" s="504"/>
      <c r="H158" s="391">
        <f t="shared" si="1"/>
        <v>0</v>
      </c>
    </row>
    <row r="159" spans="1:8" x14ac:dyDescent="0.25">
      <c r="A159" s="272" t="str">
        <f>IF(B159&gt;0,MAX($A$5:A158)+1,"")</f>
        <v/>
      </c>
      <c r="B159" s="501"/>
      <c r="C159" s="501"/>
      <c r="D159" s="502"/>
      <c r="E159" s="503"/>
      <c r="F159" s="504"/>
      <c r="G159" s="504"/>
      <c r="H159" s="391">
        <f t="shared" si="1"/>
        <v>0</v>
      </c>
    </row>
    <row r="160" spans="1:8" x14ac:dyDescent="0.25">
      <c r="A160" s="272" t="str">
        <f>IF(B160&gt;0,MAX($A$5:A159)+1,"")</f>
        <v/>
      </c>
      <c r="B160" s="501"/>
      <c r="C160" s="501"/>
      <c r="D160" s="502"/>
      <c r="E160" s="503"/>
      <c r="F160" s="504"/>
      <c r="G160" s="504"/>
      <c r="H160" s="391">
        <f t="shared" si="1"/>
        <v>0</v>
      </c>
    </row>
    <row r="161" spans="1:8" x14ac:dyDescent="0.25">
      <c r="A161" s="272" t="str">
        <f>IF(B161&gt;0,MAX($A$5:A160)+1,"")</f>
        <v/>
      </c>
      <c r="B161" s="501"/>
      <c r="C161" s="501"/>
      <c r="D161" s="502"/>
      <c r="E161" s="503"/>
      <c r="F161" s="504"/>
      <c r="G161" s="504"/>
      <c r="H161" s="391">
        <f t="shared" si="1"/>
        <v>0</v>
      </c>
    </row>
    <row r="162" spans="1:8" x14ac:dyDescent="0.25">
      <c r="A162" s="272" t="str">
        <f>IF(B162&gt;0,MAX($A$5:A161)+1,"")</f>
        <v/>
      </c>
      <c r="B162" s="501"/>
      <c r="C162" s="501"/>
      <c r="D162" s="502"/>
      <c r="E162" s="503"/>
      <c r="F162" s="504"/>
      <c r="G162" s="504"/>
      <c r="H162" s="391">
        <f t="shared" si="1"/>
        <v>0</v>
      </c>
    </row>
    <row r="163" spans="1:8" x14ac:dyDescent="0.25">
      <c r="A163" s="272" t="str">
        <f>IF(B163&gt;0,MAX($A$5:A162)+1,"")</f>
        <v/>
      </c>
      <c r="B163" s="501"/>
      <c r="C163" s="501"/>
      <c r="D163" s="502"/>
      <c r="E163" s="503"/>
      <c r="F163" s="504"/>
      <c r="G163" s="504"/>
      <c r="H163" s="391">
        <f t="shared" si="1"/>
        <v>0</v>
      </c>
    </row>
    <row r="164" spans="1:8" x14ac:dyDescent="0.25">
      <c r="A164" s="272" t="str">
        <f>IF(B164&gt;0,MAX($A$5:A163)+1,"")</f>
        <v/>
      </c>
      <c r="B164" s="501"/>
      <c r="C164" s="501"/>
      <c r="D164" s="502"/>
      <c r="E164" s="503"/>
      <c r="F164" s="504"/>
      <c r="G164" s="504"/>
      <c r="H164" s="391">
        <f t="shared" si="1"/>
        <v>0</v>
      </c>
    </row>
    <row r="165" spans="1:8" x14ac:dyDescent="0.25">
      <c r="A165" s="272" t="str">
        <f>IF(B165&gt;0,MAX($A$5:A164)+1,"")</f>
        <v/>
      </c>
      <c r="B165" s="501"/>
      <c r="C165" s="501"/>
      <c r="D165" s="502"/>
      <c r="E165" s="503"/>
      <c r="F165" s="504"/>
      <c r="G165" s="504"/>
      <c r="H165" s="391">
        <f t="shared" si="1"/>
        <v>0</v>
      </c>
    </row>
    <row r="166" spans="1:8" x14ac:dyDescent="0.25">
      <c r="A166" s="272" t="str">
        <f>IF(B166&gt;0,MAX($A$5:A165)+1,"")</f>
        <v/>
      </c>
      <c r="B166" s="501"/>
      <c r="C166" s="501"/>
      <c r="D166" s="502"/>
      <c r="E166" s="503"/>
      <c r="F166" s="504"/>
      <c r="G166" s="504"/>
      <c r="H166" s="391">
        <f t="shared" si="1"/>
        <v>0</v>
      </c>
    </row>
    <row r="167" spans="1:8" x14ac:dyDescent="0.25">
      <c r="A167" s="272" t="str">
        <f>IF(B167&gt;0,MAX($A$5:A166)+1,"")</f>
        <v/>
      </c>
      <c r="B167" s="501"/>
      <c r="C167" s="501"/>
      <c r="D167" s="502"/>
      <c r="E167" s="503"/>
      <c r="F167" s="504"/>
      <c r="G167" s="504"/>
      <c r="H167" s="391">
        <f t="shared" si="1"/>
        <v>0</v>
      </c>
    </row>
    <row r="168" spans="1:8" x14ac:dyDescent="0.25">
      <c r="A168" s="272" t="str">
        <f>IF(B168&gt;0,MAX($A$5:A167)+1,"")</f>
        <v/>
      </c>
      <c r="B168" s="501"/>
      <c r="C168" s="501"/>
      <c r="D168" s="502"/>
      <c r="E168" s="503"/>
      <c r="F168" s="504"/>
      <c r="G168" s="504"/>
      <c r="H168" s="391">
        <f t="shared" si="1"/>
        <v>0</v>
      </c>
    </row>
    <row r="169" spans="1:8" x14ac:dyDescent="0.25">
      <c r="A169" s="272" t="str">
        <f>IF(B169&gt;0,MAX($A$5:A168)+1,"")</f>
        <v/>
      </c>
      <c r="B169" s="501"/>
      <c r="C169" s="501"/>
      <c r="D169" s="502"/>
      <c r="E169" s="503"/>
      <c r="F169" s="504"/>
      <c r="G169" s="504"/>
      <c r="H169" s="391">
        <f t="shared" si="1"/>
        <v>0</v>
      </c>
    </row>
    <row r="170" spans="1:8" x14ac:dyDescent="0.25">
      <c r="A170" s="272" t="str">
        <f>IF(B170&gt;0,MAX($A$5:A169)+1,"")</f>
        <v/>
      </c>
      <c r="B170" s="501"/>
      <c r="C170" s="501"/>
      <c r="D170" s="502"/>
      <c r="E170" s="503"/>
      <c r="F170" s="504"/>
      <c r="G170" s="504"/>
      <c r="H170" s="391">
        <f t="shared" si="1"/>
        <v>0</v>
      </c>
    </row>
    <row r="171" spans="1:8" x14ac:dyDescent="0.25">
      <c r="A171" s="272" t="str">
        <f>IF(B171&gt;0,MAX($A$5:A170)+1,"")</f>
        <v/>
      </c>
      <c r="B171" s="501"/>
      <c r="C171" s="501"/>
      <c r="D171" s="502"/>
      <c r="E171" s="503"/>
      <c r="F171" s="504"/>
      <c r="G171" s="504"/>
      <c r="H171" s="391">
        <f t="shared" si="1"/>
        <v>0</v>
      </c>
    </row>
    <row r="172" spans="1:8" x14ac:dyDescent="0.25">
      <c r="A172" s="272" t="str">
        <f>IF(B172&gt;0,MAX($A$5:A171)+1,"")</f>
        <v/>
      </c>
      <c r="B172" s="501"/>
      <c r="C172" s="501"/>
      <c r="D172" s="502"/>
      <c r="E172" s="503"/>
      <c r="F172" s="504"/>
      <c r="G172" s="504"/>
      <c r="H172" s="391">
        <f t="shared" si="1"/>
        <v>0</v>
      </c>
    </row>
    <row r="173" spans="1:8" x14ac:dyDescent="0.25">
      <c r="A173" s="272" t="str">
        <f>IF(B173&gt;0,MAX($A$5:A172)+1,"")</f>
        <v/>
      </c>
      <c r="B173" s="501"/>
      <c r="C173" s="501"/>
      <c r="D173" s="502"/>
      <c r="E173" s="503"/>
      <c r="F173" s="504"/>
      <c r="G173" s="504"/>
      <c r="H173" s="391">
        <f t="shared" si="1"/>
        <v>0</v>
      </c>
    </row>
    <row r="174" spans="1:8" x14ac:dyDescent="0.25">
      <c r="A174" s="272" t="str">
        <f>IF(B174&gt;0,MAX($A$5:A173)+1,"")</f>
        <v/>
      </c>
      <c r="B174" s="501"/>
      <c r="C174" s="501"/>
      <c r="D174" s="502"/>
      <c r="E174" s="503"/>
      <c r="F174" s="504"/>
      <c r="G174" s="504"/>
      <c r="H174" s="391">
        <f t="shared" si="1"/>
        <v>0</v>
      </c>
    </row>
    <row r="175" spans="1:8" x14ac:dyDescent="0.25">
      <c r="A175" s="272" t="str">
        <f>IF(B175&gt;0,MAX($A$5:A174)+1,"")</f>
        <v/>
      </c>
      <c r="B175" s="501"/>
      <c r="C175" s="501"/>
      <c r="D175" s="502"/>
      <c r="E175" s="503"/>
      <c r="F175" s="504"/>
      <c r="G175" s="504"/>
      <c r="H175" s="391">
        <f t="shared" si="1"/>
        <v>0</v>
      </c>
    </row>
    <row r="176" spans="1:8" x14ac:dyDescent="0.25">
      <c r="A176" s="272" t="str">
        <f>IF(B176&gt;0,MAX($A$5:A175)+1,"")</f>
        <v/>
      </c>
      <c r="B176" s="501"/>
      <c r="C176" s="501"/>
      <c r="D176" s="502"/>
      <c r="E176" s="503"/>
      <c r="F176" s="504"/>
      <c r="G176" s="504"/>
      <c r="H176" s="391">
        <f t="shared" si="1"/>
        <v>0</v>
      </c>
    </row>
    <row r="177" spans="1:8" x14ac:dyDescent="0.25">
      <c r="A177" s="272" t="str">
        <f>IF(B177&gt;0,MAX($A$5:A176)+1,"")</f>
        <v/>
      </c>
      <c r="B177" s="501"/>
      <c r="C177" s="501"/>
      <c r="D177" s="502"/>
      <c r="E177" s="503"/>
      <c r="F177" s="504"/>
      <c r="G177" s="504"/>
      <c r="H177" s="391">
        <f t="shared" si="1"/>
        <v>0</v>
      </c>
    </row>
    <row r="178" spans="1:8" x14ac:dyDescent="0.25">
      <c r="A178" s="272" t="str">
        <f>IF(B178&gt;0,MAX($A$5:A177)+1,"")</f>
        <v/>
      </c>
      <c r="B178" s="501"/>
      <c r="C178" s="501"/>
      <c r="D178" s="502"/>
      <c r="E178" s="503"/>
      <c r="F178" s="504"/>
      <c r="G178" s="504"/>
      <c r="H178" s="391">
        <f t="shared" si="1"/>
        <v>0</v>
      </c>
    </row>
    <row r="179" spans="1:8" x14ac:dyDescent="0.25">
      <c r="A179" s="272" t="str">
        <f>IF(B179&gt;0,MAX($A$5:A178)+1,"")</f>
        <v/>
      </c>
      <c r="B179" s="501"/>
      <c r="C179" s="501"/>
      <c r="D179" s="502"/>
      <c r="E179" s="503"/>
      <c r="F179" s="504"/>
      <c r="G179" s="504"/>
      <c r="H179" s="391">
        <f t="shared" si="1"/>
        <v>0</v>
      </c>
    </row>
    <row r="180" spans="1:8" x14ac:dyDescent="0.25">
      <c r="A180" s="272" t="str">
        <f>IF(B180&gt;0,MAX($A$5:A179)+1,"")</f>
        <v/>
      </c>
      <c r="B180" s="501"/>
      <c r="C180" s="501"/>
      <c r="D180" s="502"/>
      <c r="E180" s="503"/>
      <c r="F180" s="504"/>
      <c r="G180" s="504"/>
      <c r="H180" s="391">
        <f t="shared" si="1"/>
        <v>0</v>
      </c>
    </row>
    <row r="181" spans="1:8" x14ac:dyDescent="0.25">
      <c r="A181" s="272" t="str">
        <f>IF(B181&gt;0,MAX($A$5:A180)+1,"")</f>
        <v/>
      </c>
      <c r="B181" s="501"/>
      <c r="C181" s="501"/>
      <c r="D181" s="502"/>
      <c r="E181" s="503"/>
      <c r="F181" s="504"/>
      <c r="G181" s="504"/>
      <c r="H181" s="391">
        <f t="shared" si="1"/>
        <v>0</v>
      </c>
    </row>
    <row r="182" spans="1:8" x14ac:dyDescent="0.25">
      <c r="A182" s="272" t="str">
        <f>IF(B182&gt;0,MAX($A$5:A181)+1,"")</f>
        <v/>
      </c>
      <c r="B182" s="501"/>
      <c r="C182" s="501"/>
      <c r="D182" s="502"/>
      <c r="E182" s="503"/>
      <c r="F182" s="504"/>
      <c r="G182" s="504"/>
      <c r="H182" s="391">
        <f t="shared" si="1"/>
        <v>0</v>
      </c>
    </row>
    <row r="183" spans="1:8" x14ac:dyDescent="0.25">
      <c r="A183" s="272" t="str">
        <f>IF(B183&gt;0,MAX($A$5:A182)+1,"")</f>
        <v/>
      </c>
      <c r="B183" s="501"/>
      <c r="C183" s="501"/>
      <c r="D183" s="502"/>
      <c r="E183" s="503"/>
      <c r="F183" s="504"/>
      <c r="G183" s="504"/>
      <c r="H183" s="391">
        <f t="shared" si="1"/>
        <v>0</v>
      </c>
    </row>
    <row r="184" spans="1:8" x14ac:dyDescent="0.25">
      <c r="A184" s="272" t="str">
        <f>IF(B184&gt;0,MAX($A$5:A183)+1,"")</f>
        <v/>
      </c>
      <c r="B184" s="501"/>
      <c r="C184" s="501"/>
      <c r="D184" s="502"/>
      <c r="E184" s="503"/>
      <c r="F184" s="504"/>
      <c r="G184" s="504"/>
      <c r="H184" s="391">
        <f t="shared" si="1"/>
        <v>0</v>
      </c>
    </row>
    <row r="185" spans="1:8" x14ac:dyDescent="0.25">
      <c r="A185" s="272" t="str">
        <f>IF(B185&gt;0,MAX($A$5:A184)+1,"")</f>
        <v/>
      </c>
      <c r="B185" s="501"/>
      <c r="C185" s="501"/>
      <c r="D185" s="502"/>
      <c r="E185" s="503"/>
      <c r="F185" s="504"/>
      <c r="G185" s="504"/>
      <c r="H185" s="391">
        <f t="shared" si="1"/>
        <v>0</v>
      </c>
    </row>
    <row r="186" spans="1:8" x14ac:dyDescent="0.25">
      <c r="A186" s="272" t="str">
        <f>IF(B186&gt;0,MAX($A$5:A185)+1,"")</f>
        <v/>
      </c>
      <c r="B186" s="501"/>
      <c r="C186" s="501"/>
      <c r="D186" s="502"/>
      <c r="E186" s="503"/>
      <c r="F186" s="504"/>
      <c r="G186" s="504"/>
      <c r="H186" s="391">
        <f t="shared" si="1"/>
        <v>0</v>
      </c>
    </row>
    <row r="187" spans="1:8" x14ac:dyDescent="0.25">
      <c r="A187" s="272" t="str">
        <f>IF(B187&gt;0,MAX($A$5:A186)+1,"")</f>
        <v/>
      </c>
      <c r="B187" s="501"/>
      <c r="C187" s="501"/>
      <c r="D187" s="502"/>
      <c r="E187" s="503"/>
      <c r="F187" s="504"/>
      <c r="G187" s="504"/>
      <c r="H187" s="391">
        <f t="shared" si="1"/>
        <v>0</v>
      </c>
    </row>
    <row r="188" spans="1:8" x14ac:dyDescent="0.25">
      <c r="A188" s="272" t="str">
        <f>IF(B188&gt;0,MAX($A$5:A187)+1,"")</f>
        <v/>
      </c>
      <c r="B188" s="501"/>
      <c r="C188" s="501"/>
      <c r="D188" s="502"/>
      <c r="E188" s="503"/>
      <c r="F188" s="504"/>
      <c r="G188" s="504"/>
      <c r="H188" s="391">
        <f t="shared" si="1"/>
        <v>0</v>
      </c>
    </row>
    <row r="189" spans="1:8" x14ac:dyDescent="0.25">
      <c r="A189" s="272" t="str">
        <f>IF(B189&gt;0,MAX($A$5:A188)+1,"")</f>
        <v/>
      </c>
      <c r="B189" s="501"/>
      <c r="C189" s="501"/>
      <c r="D189" s="502"/>
      <c r="E189" s="503"/>
      <c r="F189" s="504"/>
      <c r="G189" s="504"/>
      <c r="H189" s="391">
        <f t="shared" si="1"/>
        <v>0</v>
      </c>
    </row>
    <row r="190" spans="1:8" x14ac:dyDescent="0.25">
      <c r="A190" s="272" t="str">
        <f>IF(B190&gt;0,MAX($A$5:A189)+1,"")</f>
        <v/>
      </c>
      <c r="B190" s="501"/>
      <c r="C190" s="501"/>
      <c r="D190" s="502"/>
      <c r="E190" s="503"/>
      <c r="F190" s="504"/>
      <c r="G190" s="504"/>
      <c r="H190" s="391">
        <f t="shared" si="1"/>
        <v>0</v>
      </c>
    </row>
    <row r="191" spans="1:8" x14ac:dyDescent="0.25">
      <c r="A191" s="272" t="str">
        <f>IF(B191&gt;0,MAX($A$5:A190)+1,"")</f>
        <v/>
      </c>
      <c r="B191" s="501"/>
      <c r="C191" s="501"/>
      <c r="D191" s="502"/>
      <c r="E191" s="503"/>
      <c r="F191" s="504"/>
      <c r="G191" s="504"/>
      <c r="H191" s="391">
        <f t="shared" si="1"/>
        <v>0</v>
      </c>
    </row>
    <row r="192" spans="1:8" x14ac:dyDescent="0.25">
      <c r="A192" s="272" t="str">
        <f>IF(B192&gt;0,MAX($A$5:A191)+1,"")</f>
        <v/>
      </c>
      <c r="B192" s="501"/>
      <c r="C192" s="501"/>
      <c r="D192" s="502"/>
      <c r="E192" s="503"/>
      <c r="F192" s="504"/>
      <c r="G192" s="504"/>
      <c r="H192" s="391">
        <f t="shared" si="1"/>
        <v>0</v>
      </c>
    </row>
    <row r="193" spans="1:8" x14ac:dyDescent="0.25">
      <c r="A193" s="272" t="str">
        <f>IF(B193&gt;0,MAX($A$5:A192)+1,"")</f>
        <v/>
      </c>
      <c r="B193" s="501"/>
      <c r="C193" s="501"/>
      <c r="D193" s="502"/>
      <c r="E193" s="503"/>
      <c r="F193" s="504"/>
      <c r="G193" s="504"/>
      <c r="H193" s="391">
        <f t="shared" si="1"/>
        <v>0</v>
      </c>
    </row>
    <row r="194" spans="1:8" x14ac:dyDescent="0.25">
      <c r="A194" s="272" t="str">
        <f>IF(B194&gt;0,MAX($A$5:A193)+1,"")</f>
        <v/>
      </c>
      <c r="B194" s="501"/>
      <c r="C194" s="501"/>
      <c r="D194" s="502"/>
      <c r="E194" s="503"/>
      <c r="F194" s="504"/>
      <c r="G194" s="504"/>
      <c r="H194" s="391">
        <f t="shared" si="1"/>
        <v>0</v>
      </c>
    </row>
    <row r="195" spans="1:8" x14ac:dyDescent="0.25">
      <c r="A195" s="272" t="str">
        <f>IF(B195&gt;0,MAX($A$5:A194)+1,"")</f>
        <v/>
      </c>
      <c r="B195" s="501"/>
      <c r="C195" s="501"/>
      <c r="D195" s="502"/>
      <c r="E195" s="503"/>
      <c r="F195" s="504"/>
      <c r="G195" s="504"/>
      <c r="H195" s="391">
        <f t="shared" si="1"/>
        <v>0</v>
      </c>
    </row>
    <row r="196" spans="1:8" x14ac:dyDescent="0.25">
      <c r="A196" s="272" t="str">
        <f>IF(B196&gt;0,MAX($A$5:A195)+1,"")</f>
        <v/>
      </c>
      <c r="B196" s="501"/>
      <c r="C196" s="501"/>
      <c r="D196" s="502"/>
      <c r="E196" s="503"/>
      <c r="F196" s="504"/>
      <c r="G196" s="504"/>
      <c r="H196" s="391">
        <f t="shared" si="1"/>
        <v>0</v>
      </c>
    </row>
    <row r="197" spans="1:8" x14ac:dyDescent="0.25">
      <c r="A197" s="272" t="str">
        <f>IF(B197&gt;0,MAX($A$5:A196)+1,"")</f>
        <v/>
      </c>
      <c r="B197" s="501"/>
      <c r="C197" s="501"/>
      <c r="D197" s="502"/>
      <c r="E197" s="503"/>
      <c r="F197" s="504"/>
      <c r="G197" s="504"/>
      <c r="H197" s="391">
        <f t="shared" si="1"/>
        <v>0</v>
      </c>
    </row>
    <row r="198" spans="1:8" x14ac:dyDescent="0.25">
      <c r="A198" s="272" t="str">
        <f>IF(B198&gt;0,MAX($A$5:A197)+1,"")</f>
        <v/>
      </c>
      <c r="B198" s="501"/>
      <c r="C198" s="501"/>
      <c r="D198" s="502"/>
      <c r="E198" s="503"/>
      <c r="F198" s="504"/>
      <c r="G198" s="504"/>
      <c r="H198" s="391">
        <f t="shared" si="1"/>
        <v>0</v>
      </c>
    </row>
    <row r="199" spans="1:8" x14ac:dyDescent="0.25">
      <c r="A199" s="272" t="str">
        <f>IF(B199&gt;0,MAX($A$5:A198)+1,"")</f>
        <v/>
      </c>
      <c r="B199" s="501"/>
      <c r="C199" s="501"/>
      <c r="D199" s="502"/>
      <c r="E199" s="503"/>
      <c r="F199" s="504"/>
      <c r="G199" s="504"/>
      <c r="H199" s="391">
        <f t="shared" si="1"/>
        <v>0</v>
      </c>
    </row>
    <row r="200" spans="1:8" x14ac:dyDescent="0.25">
      <c r="A200" s="272" t="str">
        <f>IF(B200&gt;0,MAX($A$5:A199)+1,"")</f>
        <v/>
      </c>
      <c r="B200" s="501"/>
      <c r="C200" s="501"/>
      <c r="D200" s="502"/>
      <c r="E200" s="503"/>
      <c r="F200" s="504"/>
      <c r="G200" s="504"/>
      <c r="H200" s="391">
        <f t="shared" si="1"/>
        <v>0</v>
      </c>
    </row>
    <row r="201" spans="1:8" x14ac:dyDescent="0.25">
      <c r="A201" s="272" t="str">
        <f>IF(B201&gt;0,MAX($A$5:A200)+1,"")</f>
        <v/>
      </c>
      <c r="B201" s="501"/>
      <c r="C201" s="501"/>
      <c r="D201" s="502"/>
      <c r="E201" s="503"/>
      <c r="F201" s="504"/>
      <c r="G201" s="504"/>
      <c r="H201" s="391">
        <f t="shared" si="1"/>
        <v>0</v>
      </c>
    </row>
    <row r="202" spans="1:8" x14ac:dyDescent="0.25">
      <c r="A202" s="272" t="str">
        <f>IF(B202&gt;0,MAX($A$5:A201)+1,"")</f>
        <v/>
      </c>
      <c r="B202" s="501"/>
      <c r="C202" s="501"/>
      <c r="D202" s="502"/>
      <c r="E202" s="503"/>
      <c r="F202" s="504"/>
      <c r="G202" s="504"/>
      <c r="H202" s="391">
        <f t="shared" si="1"/>
        <v>0</v>
      </c>
    </row>
    <row r="203" spans="1:8" x14ac:dyDescent="0.25">
      <c r="A203" s="272" t="str">
        <f>IF(B203&gt;0,MAX($A$5:A202)+1,"")</f>
        <v/>
      </c>
      <c r="B203" s="501"/>
      <c r="C203" s="501"/>
      <c r="D203" s="502"/>
      <c r="E203" s="503"/>
      <c r="F203" s="504"/>
      <c r="G203" s="504"/>
      <c r="H203" s="391">
        <f t="shared" si="1"/>
        <v>0</v>
      </c>
    </row>
    <row r="204" spans="1:8" x14ac:dyDescent="0.25">
      <c r="A204" s="272" t="str">
        <f>IF(B204&gt;0,MAX($A$5:A203)+1,"")</f>
        <v/>
      </c>
      <c r="B204" s="501"/>
      <c r="C204" s="501"/>
      <c r="D204" s="502"/>
      <c r="E204" s="503"/>
      <c r="F204" s="504"/>
      <c r="G204" s="504"/>
      <c r="H204" s="391">
        <f t="shared" si="1"/>
        <v>0</v>
      </c>
    </row>
    <row r="205" spans="1:8" x14ac:dyDescent="0.25">
      <c r="A205" s="272" t="str">
        <f>IF(B205&gt;0,MAX($A$5:A204)+1,"")</f>
        <v/>
      </c>
      <c r="B205" s="501"/>
      <c r="C205" s="501"/>
      <c r="D205" s="502"/>
      <c r="E205" s="503"/>
      <c r="F205" s="504"/>
      <c r="G205" s="504"/>
      <c r="H205" s="391">
        <f t="shared" si="1"/>
        <v>0</v>
      </c>
    </row>
    <row r="206" spans="1:8" x14ac:dyDescent="0.25">
      <c r="A206" s="272" t="str">
        <f>IF(B206&gt;0,MAX($A$5:A205)+1,"")</f>
        <v/>
      </c>
      <c r="B206" s="501"/>
      <c r="C206" s="501"/>
      <c r="D206" s="502"/>
      <c r="E206" s="503"/>
      <c r="F206" s="504"/>
      <c r="G206" s="504"/>
      <c r="H206" s="391">
        <f t="shared" si="1"/>
        <v>0</v>
      </c>
    </row>
    <row r="207" spans="1:8" x14ac:dyDescent="0.25">
      <c r="A207" s="272" t="str">
        <f>IF(B207&gt;0,MAX($A$5:A206)+1,"")</f>
        <v/>
      </c>
      <c r="B207" s="501"/>
      <c r="C207" s="501"/>
      <c r="D207" s="502"/>
      <c r="E207" s="503"/>
      <c r="F207" s="504"/>
      <c r="G207" s="504"/>
      <c r="H207" s="391">
        <f t="shared" si="1"/>
        <v>0</v>
      </c>
    </row>
    <row r="208" spans="1:8" x14ac:dyDescent="0.25">
      <c r="A208" s="272" t="str">
        <f>IF(B208&gt;0,MAX($A$5:A207)+1,"")</f>
        <v/>
      </c>
      <c r="B208" s="501"/>
      <c r="C208" s="501"/>
      <c r="D208" s="502"/>
      <c r="E208" s="503"/>
      <c r="F208" s="504"/>
      <c r="G208" s="504"/>
      <c r="H208" s="391">
        <f t="shared" si="1"/>
        <v>0</v>
      </c>
    </row>
    <row r="209" spans="1:8" x14ac:dyDescent="0.25">
      <c r="A209" s="272" t="str">
        <f>IF(B209&gt;0,MAX($A$5:A208)+1,"")</f>
        <v/>
      </c>
      <c r="B209" s="501"/>
      <c r="C209" s="501"/>
      <c r="D209" s="502"/>
      <c r="E209" s="503"/>
      <c r="F209" s="504"/>
      <c r="G209" s="504"/>
      <c r="H209" s="391">
        <f t="shared" si="1"/>
        <v>0</v>
      </c>
    </row>
    <row r="210" spans="1:8" x14ac:dyDescent="0.25">
      <c r="A210" s="272" t="str">
        <f>IF(B210&gt;0,MAX($A$5:A209)+1,"")</f>
        <v/>
      </c>
      <c r="B210" s="501"/>
      <c r="C210" s="501"/>
      <c r="D210" s="502"/>
      <c r="E210" s="503"/>
      <c r="F210" s="504"/>
      <c r="G210" s="504"/>
      <c r="H210" s="391">
        <f t="shared" si="1"/>
        <v>0</v>
      </c>
    </row>
    <row r="211" spans="1:8" x14ac:dyDescent="0.25">
      <c r="A211" s="272" t="str">
        <f>IF(B211&gt;0,MAX($A$5:A210)+1,"")</f>
        <v/>
      </c>
      <c r="B211" s="501"/>
      <c r="C211" s="501"/>
      <c r="D211" s="502"/>
      <c r="E211" s="503"/>
      <c r="F211" s="504"/>
      <c r="G211" s="504"/>
      <c r="H211" s="391">
        <f t="shared" si="1"/>
        <v>0</v>
      </c>
    </row>
    <row r="212" spans="1:8" x14ac:dyDescent="0.25">
      <c r="A212" s="272" t="str">
        <f>IF(B212&gt;0,MAX($A$5:A211)+1,"")</f>
        <v/>
      </c>
      <c r="B212" s="501"/>
      <c r="C212" s="501"/>
      <c r="D212" s="502"/>
      <c r="E212" s="503"/>
      <c r="F212" s="504"/>
      <c r="G212" s="504"/>
      <c r="H212" s="391">
        <f t="shared" si="1"/>
        <v>0</v>
      </c>
    </row>
    <row r="213" spans="1:8" x14ac:dyDescent="0.25">
      <c r="A213" s="272" t="str">
        <f>IF(B213&gt;0,MAX($A$5:A212)+1,"")</f>
        <v/>
      </c>
      <c r="B213" s="501"/>
      <c r="C213" s="501"/>
      <c r="D213" s="502"/>
      <c r="E213" s="503"/>
      <c r="F213" s="504"/>
      <c r="G213" s="504"/>
      <c r="H213" s="391">
        <f t="shared" si="1"/>
        <v>0</v>
      </c>
    </row>
    <row r="214" spans="1:8" x14ac:dyDescent="0.25">
      <c r="A214" s="272" t="str">
        <f>IF(B214&gt;0,MAX($A$5:A213)+1,"")</f>
        <v/>
      </c>
      <c r="B214" s="501"/>
      <c r="C214" s="501"/>
      <c r="D214" s="502"/>
      <c r="E214" s="503"/>
      <c r="F214" s="504"/>
      <c r="G214" s="504"/>
      <c r="H214" s="391">
        <f t="shared" si="1"/>
        <v>0</v>
      </c>
    </row>
    <row r="215" spans="1:8" x14ac:dyDescent="0.25">
      <c r="A215" s="272" t="str">
        <f>IF(B215&gt;0,MAX($A$5:A214)+1,"")</f>
        <v/>
      </c>
      <c r="B215" s="501"/>
      <c r="C215" s="501"/>
      <c r="D215" s="502"/>
      <c r="E215" s="503"/>
      <c r="F215" s="504"/>
      <c r="G215" s="504"/>
      <c r="H215" s="391">
        <f t="shared" si="1"/>
        <v>0</v>
      </c>
    </row>
    <row r="216" spans="1:8" x14ac:dyDescent="0.25">
      <c r="A216" s="272" t="str">
        <f>IF(B216&gt;0,MAX($A$5:A215)+1,"")</f>
        <v/>
      </c>
      <c r="B216" s="501"/>
      <c r="C216" s="501"/>
      <c r="D216" s="502"/>
      <c r="E216" s="503"/>
      <c r="F216" s="504"/>
      <c r="G216" s="504"/>
      <c r="H216" s="391">
        <f t="shared" si="1"/>
        <v>0</v>
      </c>
    </row>
    <row r="217" spans="1:8" x14ac:dyDescent="0.25">
      <c r="A217" s="272" t="str">
        <f>IF(B217&gt;0,MAX($A$5:A216)+1,"")</f>
        <v/>
      </c>
      <c r="B217" s="501"/>
      <c r="C217" s="501"/>
      <c r="D217" s="502"/>
      <c r="E217" s="503"/>
      <c r="F217" s="504"/>
      <c r="G217" s="504"/>
      <c r="H217" s="391">
        <f t="shared" si="1"/>
        <v>0</v>
      </c>
    </row>
    <row r="218" spans="1:8" x14ac:dyDescent="0.25">
      <c r="A218" s="272" t="str">
        <f>IF(B218&gt;0,MAX($A$5:A217)+1,"")</f>
        <v/>
      </c>
      <c r="B218" s="501"/>
      <c r="C218" s="501"/>
      <c r="D218" s="502"/>
      <c r="E218" s="503"/>
      <c r="F218" s="504"/>
      <c r="G218" s="504"/>
      <c r="H218" s="391">
        <f t="shared" si="1"/>
        <v>0</v>
      </c>
    </row>
    <row r="219" spans="1:8" x14ac:dyDescent="0.25">
      <c r="A219" s="272" t="str">
        <f>IF(B219&gt;0,MAX($A$5:A218)+1,"")</f>
        <v/>
      </c>
      <c r="B219" s="501"/>
      <c r="C219" s="501"/>
      <c r="D219" s="502"/>
      <c r="E219" s="503"/>
      <c r="F219" s="504"/>
      <c r="G219" s="504"/>
      <c r="H219" s="391">
        <f t="shared" si="1"/>
        <v>0</v>
      </c>
    </row>
    <row r="220" spans="1:8" x14ac:dyDescent="0.25">
      <c r="A220" s="272" t="str">
        <f>IF(B220&gt;0,MAX($A$5:A219)+1,"")</f>
        <v/>
      </c>
      <c r="B220" s="501"/>
      <c r="C220" s="501"/>
      <c r="D220" s="502"/>
      <c r="E220" s="503"/>
      <c r="F220" s="504"/>
      <c r="G220" s="504"/>
      <c r="H220" s="391">
        <f t="shared" si="1"/>
        <v>0</v>
      </c>
    </row>
    <row r="221" spans="1:8" x14ac:dyDescent="0.25">
      <c r="A221" s="272" t="str">
        <f>IF(B221&gt;0,MAX($A$5:A220)+1,"")</f>
        <v/>
      </c>
      <c r="B221" s="501"/>
      <c r="C221" s="501"/>
      <c r="D221" s="502"/>
      <c r="E221" s="503"/>
      <c r="F221" s="504"/>
      <c r="G221" s="504"/>
      <c r="H221" s="391">
        <f t="shared" si="1"/>
        <v>0</v>
      </c>
    </row>
    <row r="222" spans="1:8" x14ac:dyDescent="0.25">
      <c r="A222" s="272" t="str">
        <f>IF(B222&gt;0,MAX($A$5:A221)+1,"")</f>
        <v/>
      </c>
      <c r="B222" s="501"/>
      <c r="C222" s="501"/>
      <c r="D222" s="502"/>
      <c r="E222" s="503"/>
      <c r="F222" s="504"/>
      <c r="G222" s="504"/>
      <c r="H222" s="391">
        <f t="shared" si="1"/>
        <v>0</v>
      </c>
    </row>
    <row r="223" spans="1:8" x14ac:dyDescent="0.25">
      <c r="A223" s="272" t="str">
        <f>IF(B223&gt;0,MAX($A$5:A222)+1,"")</f>
        <v/>
      </c>
      <c r="B223" s="501"/>
      <c r="C223" s="501"/>
      <c r="D223" s="502"/>
      <c r="E223" s="503"/>
      <c r="F223" s="504"/>
      <c r="G223" s="504"/>
      <c r="H223" s="391">
        <f t="shared" si="1"/>
        <v>0</v>
      </c>
    </row>
    <row r="224" spans="1:8" x14ac:dyDescent="0.25">
      <c r="A224" s="272" t="str">
        <f>IF(B224&gt;0,MAX($A$5:A223)+1,"")</f>
        <v/>
      </c>
      <c r="B224" s="501"/>
      <c r="C224" s="501"/>
      <c r="D224" s="502"/>
      <c r="E224" s="503"/>
      <c r="F224" s="504"/>
      <c r="G224" s="504"/>
      <c r="H224" s="391">
        <f t="shared" si="1"/>
        <v>0</v>
      </c>
    </row>
    <row r="225" spans="1:8" x14ac:dyDescent="0.25">
      <c r="A225" s="272" t="str">
        <f>IF(B225&gt;0,MAX($A$5:A224)+1,"")</f>
        <v/>
      </c>
      <c r="B225" s="501"/>
      <c r="C225" s="501"/>
      <c r="D225" s="502"/>
      <c r="E225" s="503"/>
      <c r="F225" s="504"/>
      <c r="G225" s="504"/>
      <c r="H225" s="391">
        <f t="shared" si="1"/>
        <v>0</v>
      </c>
    </row>
    <row r="226" spans="1:8" x14ac:dyDescent="0.25">
      <c r="A226" s="272" t="str">
        <f>IF(B226&gt;0,MAX($A$5:A225)+1,"")</f>
        <v/>
      </c>
      <c r="B226" s="501"/>
      <c r="C226" s="501"/>
      <c r="D226" s="502"/>
      <c r="E226" s="503"/>
      <c r="F226" s="504"/>
      <c r="G226" s="504"/>
      <c r="H226" s="391">
        <f t="shared" si="1"/>
        <v>0</v>
      </c>
    </row>
    <row r="227" spans="1:8" x14ac:dyDescent="0.25">
      <c r="A227" s="272" t="str">
        <f>IF(B227&gt;0,MAX($A$5:A226)+1,"")</f>
        <v/>
      </c>
      <c r="B227" s="501"/>
      <c r="C227" s="501"/>
      <c r="D227" s="502"/>
      <c r="E227" s="503"/>
      <c r="F227" s="504"/>
      <c r="G227" s="504"/>
      <c r="H227" s="391">
        <f t="shared" si="1"/>
        <v>0</v>
      </c>
    </row>
    <row r="228" spans="1:8" x14ac:dyDescent="0.25">
      <c r="A228" s="272" t="str">
        <f>IF(B228&gt;0,MAX($A$5:A227)+1,"")</f>
        <v/>
      </c>
      <c r="B228" s="501"/>
      <c r="C228" s="501"/>
      <c r="D228" s="502"/>
      <c r="E228" s="503"/>
      <c r="F228" s="504"/>
      <c r="G228" s="504"/>
      <c r="H228" s="391">
        <f t="shared" si="1"/>
        <v>0</v>
      </c>
    </row>
    <row r="229" spans="1:8" x14ac:dyDescent="0.25">
      <c r="A229" s="272" t="str">
        <f>IF(B229&gt;0,MAX($A$5:A228)+1,"")</f>
        <v/>
      </c>
      <c r="B229" s="501"/>
      <c r="C229" s="501"/>
      <c r="D229" s="502"/>
      <c r="E229" s="503"/>
      <c r="F229" s="504"/>
      <c r="G229" s="504"/>
      <c r="H229" s="391">
        <f t="shared" si="1"/>
        <v>0</v>
      </c>
    </row>
    <row r="230" spans="1:8" x14ac:dyDescent="0.25">
      <c r="A230" s="272" t="str">
        <f>IF(B230&gt;0,MAX($A$5:A229)+1,"")</f>
        <v/>
      </c>
      <c r="B230" s="501"/>
      <c r="C230" s="501"/>
      <c r="D230" s="502"/>
      <c r="E230" s="503"/>
      <c r="F230" s="504"/>
      <c r="G230" s="504"/>
      <c r="H230" s="391">
        <f t="shared" si="1"/>
        <v>0</v>
      </c>
    </row>
    <row r="231" spans="1:8" x14ac:dyDescent="0.25">
      <c r="A231" s="272" t="str">
        <f>IF(B231&gt;0,MAX($A$5:A230)+1,"")</f>
        <v/>
      </c>
      <c r="B231" s="501"/>
      <c r="C231" s="501"/>
      <c r="D231" s="502"/>
      <c r="E231" s="503"/>
      <c r="F231" s="504"/>
      <c r="G231" s="504"/>
      <c r="H231" s="391">
        <f t="shared" si="1"/>
        <v>0</v>
      </c>
    </row>
    <row r="232" spans="1:8" x14ac:dyDescent="0.25">
      <c r="A232" s="272" t="str">
        <f>IF(B232&gt;0,MAX($A$5:A231)+1,"")</f>
        <v/>
      </c>
      <c r="B232" s="501"/>
      <c r="C232" s="501"/>
      <c r="D232" s="502"/>
      <c r="E232" s="503"/>
      <c r="F232" s="504"/>
      <c r="G232" s="504"/>
      <c r="H232" s="391">
        <f t="shared" si="1"/>
        <v>0</v>
      </c>
    </row>
    <row r="233" spans="1:8" x14ac:dyDescent="0.25">
      <c r="A233" s="272" t="str">
        <f>IF(B233&gt;0,MAX($A$5:A232)+1,"")</f>
        <v/>
      </c>
      <c r="B233" s="501"/>
      <c r="C233" s="501"/>
      <c r="D233" s="502"/>
      <c r="E233" s="503"/>
      <c r="F233" s="504"/>
      <c r="G233" s="504"/>
      <c r="H233" s="391">
        <f t="shared" si="1"/>
        <v>0</v>
      </c>
    </row>
    <row r="234" spans="1:8" x14ac:dyDescent="0.25">
      <c r="A234" s="272" t="str">
        <f>IF(B234&gt;0,MAX($A$5:A233)+1,"")</f>
        <v/>
      </c>
      <c r="B234" s="501"/>
      <c r="C234" s="501"/>
      <c r="D234" s="502"/>
      <c r="E234" s="503"/>
      <c r="F234" s="504"/>
      <c r="G234" s="504"/>
      <c r="H234" s="391">
        <f t="shared" si="1"/>
        <v>0</v>
      </c>
    </row>
    <row r="235" spans="1:8" x14ac:dyDescent="0.25">
      <c r="A235" s="272" t="str">
        <f>IF(B235&gt;0,MAX($A$5:A234)+1,"")</f>
        <v/>
      </c>
      <c r="B235" s="501"/>
      <c r="C235" s="501"/>
      <c r="D235" s="502"/>
      <c r="E235" s="503"/>
      <c r="F235" s="504"/>
      <c r="G235" s="504"/>
      <c r="H235" s="391">
        <f t="shared" si="1"/>
        <v>0</v>
      </c>
    </row>
    <row r="236" spans="1:8" x14ac:dyDescent="0.25">
      <c r="A236" s="272" t="str">
        <f>IF(B236&gt;0,MAX($A$5:A235)+1,"")</f>
        <v/>
      </c>
      <c r="B236" s="501"/>
      <c r="C236" s="501"/>
      <c r="D236" s="502"/>
      <c r="E236" s="503"/>
      <c r="F236" s="504"/>
      <c r="G236" s="504"/>
      <c r="H236" s="391">
        <f t="shared" si="1"/>
        <v>0</v>
      </c>
    </row>
    <row r="237" spans="1:8" x14ac:dyDescent="0.25">
      <c r="A237" s="272" t="str">
        <f>IF(B237&gt;0,MAX($A$5:A236)+1,"")</f>
        <v/>
      </c>
      <c r="B237" s="501"/>
      <c r="C237" s="501"/>
      <c r="D237" s="502"/>
      <c r="E237" s="503"/>
      <c r="F237" s="504"/>
      <c r="G237" s="504"/>
      <c r="H237" s="391">
        <f t="shared" si="1"/>
        <v>0</v>
      </c>
    </row>
    <row r="238" spans="1:8" x14ac:dyDescent="0.25">
      <c r="A238" s="272" t="str">
        <f>IF(B238&gt;0,MAX($A$5:A237)+1,"")</f>
        <v/>
      </c>
      <c r="B238" s="501"/>
      <c r="C238" s="501"/>
      <c r="D238" s="502"/>
      <c r="E238" s="503"/>
      <c r="F238" s="504"/>
      <c r="G238" s="504"/>
      <c r="H238" s="391">
        <f t="shared" si="1"/>
        <v>0</v>
      </c>
    </row>
    <row r="239" spans="1:8" x14ac:dyDescent="0.25">
      <c r="A239" s="272" t="str">
        <f>IF(B239&gt;0,MAX($A$5:A238)+1,"")</f>
        <v/>
      </c>
      <c r="B239" s="501"/>
      <c r="C239" s="501"/>
      <c r="D239" s="502"/>
      <c r="E239" s="503"/>
      <c r="F239" s="504"/>
      <c r="G239" s="504"/>
      <c r="H239" s="391">
        <f t="shared" si="1"/>
        <v>0</v>
      </c>
    </row>
    <row r="240" spans="1:8" x14ac:dyDescent="0.25">
      <c r="A240" s="272" t="str">
        <f>IF(B240&gt;0,MAX($A$5:A239)+1,"")</f>
        <v/>
      </c>
      <c r="B240" s="501"/>
      <c r="C240" s="501"/>
      <c r="D240" s="502"/>
      <c r="E240" s="503"/>
      <c r="F240" s="504"/>
      <c r="G240" s="504"/>
      <c r="H240" s="391">
        <f t="shared" si="1"/>
        <v>0</v>
      </c>
    </row>
    <row r="241" spans="1:8" x14ac:dyDescent="0.25">
      <c r="A241" s="272" t="str">
        <f>IF(B241&gt;0,MAX($A$5:A240)+1,"")</f>
        <v/>
      </c>
      <c r="B241" s="501"/>
      <c r="C241" s="501"/>
      <c r="D241" s="502"/>
      <c r="E241" s="503"/>
      <c r="F241" s="504"/>
      <c r="G241" s="504"/>
      <c r="H241" s="391">
        <f t="shared" ref="H241:H246" si="3">F241+G241</f>
        <v>0</v>
      </c>
    </row>
    <row r="242" spans="1:8" x14ac:dyDescent="0.25">
      <c r="A242" s="272" t="str">
        <f>IF(B242&gt;0,MAX($A$5:A241)+1,"")</f>
        <v/>
      </c>
      <c r="B242" s="505"/>
      <c r="C242" s="505"/>
      <c r="D242" s="506"/>
      <c r="E242" s="507"/>
      <c r="F242" s="504"/>
      <c r="G242" s="504"/>
      <c r="H242" s="391">
        <f t="shared" si="3"/>
        <v>0</v>
      </c>
    </row>
    <row r="243" spans="1:8" x14ac:dyDescent="0.25">
      <c r="A243" s="272" t="str">
        <f>IF(B243&gt;0,MAX($A$5:A242)+1,"")</f>
        <v/>
      </c>
      <c r="B243" s="505"/>
      <c r="C243" s="505"/>
      <c r="D243" s="506"/>
      <c r="E243" s="507"/>
      <c r="F243" s="504"/>
      <c r="G243" s="504"/>
      <c r="H243" s="391">
        <f t="shared" si="3"/>
        <v>0</v>
      </c>
    </row>
    <row r="244" spans="1:8" x14ac:dyDescent="0.25">
      <c r="A244" s="272" t="str">
        <f>IF(B244&gt;0,MAX($A$5:A243)+1,"")</f>
        <v/>
      </c>
      <c r="B244" s="501"/>
      <c r="C244" s="501"/>
      <c r="D244" s="502"/>
      <c r="E244" s="503"/>
      <c r="F244" s="504"/>
      <c r="G244" s="504"/>
      <c r="H244" s="391">
        <f t="shared" si="3"/>
        <v>0</v>
      </c>
    </row>
    <row r="245" spans="1:8" x14ac:dyDescent="0.25">
      <c r="A245" s="272" t="str">
        <f>IF(B245&gt;0,MAX($A$5:A244)+1,"")</f>
        <v/>
      </c>
      <c r="B245" s="501"/>
      <c r="C245" s="501"/>
      <c r="D245" s="502"/>
      <c r="E245" s="503"/>
      <c r="F245" s="504"/>
      <c r="G245" s="504"/>
      <c r="H245" s="391">
        <f t="shared" si="3"/>
        <v>0</v>
      </c>
    </row>
    <row r="246" spans="1:8" ht="15.75" thickBot="1" x14ac:dyDescent="0.3">
      <c r="A246" s="272" t="str">
        <f>IF(B246&gt;0,MAX($A$5:A245)+1,"")</f>
        <v/>
      </c>
      <c r="B246" s="505"/>
      <c r="C246" s="505"/>
      <c r="D246" s="506"/>
      <c r="E246" s="507"/>
      <c r="F246" s="508"/>
      <c r="G246" s="508"/>
      <c r="H246" s="391">
        <f t="shared" si="3"/>
        <v>0</v>
      </c>
    </row>
    <row r="247" spans="1:8" ht="19.5" thickBot="1" x14ac:dyDescent="0.3">
      <c r="A247" s="811" t="s">
        <v>1374</v>
      </c>
      <c r="B247" s="812"/>
      <c r="C247" s="812"/>
      <c r="D247" s="812"/>
      <c r="E247" s="813"/>
      <c r="F247" s="392">
        <f>SUM(F5:F246)</f>
        <v>0</v>
      </c>
      <c r="G247" s="392">
        <f t="shared" ref="G247:H247" si="4">SUM(G5:G246)</f>
        <v>0</v>
      </c>
      <c r="H247" s="392">
        <f t="shared" si="4"/>
        <v>0</v>
      </c>
    </row>
    <row r="250" spans="1:8" x14ac:dyDescent="0.25">
      <c r="D250" s="183" t="s">
        <v>12</v>
      </c>
    </row>
    <row r="252" spans="1:8" x14ac:dyDescent="0.25">
      <c r="E252" s="809"/>
      <c r="F252" s="809"/>
      <c r="G252" s="809"/>
    </row>
    <row r="253" spans="1:8" ht="15.75" x14ac:dyDescent="0.25">
      <c r="E253" s="547" t="s">
        <v>1459</v>
      </c>
      <c r="F253" s="547"/>
      <c r="G253" s="547"/>
    </row>
  </sheetData>
  <sheetProtection selectLockedCells="1"/>
  <mergeCells count="6">
    <mergeCell ref="J17:K17"/>
    <mergeCell ref="A3:H3"/>
    <mergeCell ref="E252:G252"/>
    <mergeCell ref="E253:G253"/>
    <mergeCell ref="A2:H2"/>
    <mergeCell ref="A247:E247"/>
  </mergeCells>
  <dataValidations count="1">
    <dataValidation allowBlank="1" showInputMessage="1" showErrorMessage="1" promptTitle="NAPOMENA:" prompt="Upisati iznos računa" sqref="F5:G246" xr:uid="{00000000-0002-0000-0600-000000000000}"/>
  </dataValidations>
  <pageMargins left="0.31496062992125984" right="0.31496062992125984" top="0.35433070866141736" bottom="0.35433070866141736" header="0.31496062992125984" footer="0.31496062992125984"/>
  <pageSetup paperSize="9" scale="63" fitToHeight="0" orientation="portrait" r:id="rId1"/>
  <ignoredErrors>
    <ignoredError sqref="N11 N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 xr:uid="{00000000-0002-0000-0600-000001000000}">
          <x14:formula1>
            <xm:f>'Legenda izvješće'!$C$29:$C$41</xm:f>
          </x14:formula1>
          <xm:sqref>E5:E246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F91"/>
  <sheetViews>
    <sheetView topLeftCell="A3" zoomScale="80" zoomScaleNormal="80" workbookViewId="0">
      <selection activeCell="I27" sqref="I27"/>
    </sheetView>
  </sheetViews>
  <sheetFormatPr defaultRowHeight="15" x14ac:dyDescent="0.25"/>
  <cols>
    <col min="1" max="1" width="6" style="193" customWidth="1"/>
    <col min="2" max="2" width="54" style="194" customWidth="1"/>
    <col min="3" max="3" width="17.5703125" style="194" customWidth="1"/>
    <col min="4" max="4" width="17.7109375" style="194" customWidth="1"/>
    <col min="5" max="5" width="15.85546875" style="194" customWidth="1"/>
    <col min="6" max="6" width="17.85546875" style="194" customWidth="1"/>
    <col min="7" max="16384" width="9.140625" style="194"/>
  </cols>
  <sheetData>
    <row r="2" spans="1:6" ht="15.75" x14ac:dyDescent="0.25">
      <c r="B2" s="818" t="s">
        <v>2245</v>
      </c>
      <c r="C2" s="818"/>
    </row>
    <row r="3" spans="1:6" ht="15.75" x14ac:dyDescent="0.25">
      <c r="B3" s="818" t="s">
        <v>2247</v>
      </c>
      <c r="C3" s="818"/>
    </row>
    <row r="4" spans="1:6" ht="15.75" x14ac:dyDescent="0.25">
      <c r="B4" s="818" t="s">
        <v>2246</v>
      </c>
      <c r="C4" s="818"/>
    </row>
    <row r="5" spans="1:6" ht="15.75" x14ac:dyDescent="0.25">
      <c r="B5" s="818" t="s">
        <v>2248</v>
      </c>
      <c r="C5" s="818"/>
    </row>
    <row r="6" spans="1:6" x14ac:dyDescent="0.25">
      <c r="E6" s="834" t="s">
        <v>405</v>
      </c>
      <c r="F6" s="834"/>
    </row>
    <row r="8" spans="1:6" ht="22.5" x14ac:dyDescent="0.25">
      <c r="A8" s="837" t="s">
        <v>2368</v>
      </c>
      <c r="B8" s="837"/>
      <c r="C8" s="837"/>
      <c r="D8" s="837"/>
      <c r="E8" s="837"/>
      <c r="F8" s="837"/>
    </row>
    <row r="9" spans="1:6" ht="20.25" x14ac:dyDescent="0.25">
      <c r="A9" s="815" t="s">
        <v>212</v>
      </c>
      <c r="B9" s="815"/>
      <c r="C9" s="815"/>
      <c r="D9" s="815"/>
      <c r="E9" s="815"/>
      <c r="F9" s="815"/>
    </row>
    <row r="10" spans="1:6" ht="12.75" customHeight="1" x14ac:dyDescent="0.25">
      <c r="A10" s="195"/>
      <c r="B10" s="195"/>
      <c r="C10" s="195"/>
      <c r="D10" s="195"/>
      <c r="E10" s="195"/>
      <c r="F10" s="195"/>
    </row>
    <row r="11" spans="1:6" ht="18.75" x14ac:dyDescent="0.25">
      <c r="A11" s="850" t="s">
        <v>1403</v>
      </c>
      <c r="B11" s="850"/>
      <c r="C11" s="850"/>
      <c r="D11" s="850"/>
      <c r="E11" s="850"/>
      <c r="F11" s="850"/>
    </row>
    <row r="12" spans="1:6" ht="9" customHeight="1" x14ac:dyDescent="0.25">
      <c r="A12" s="195"/>
      <c r="B12" s="195"/>
      <c r="C12" s="195"/>
      <c r="D12" s="195"/>
      <c r="E12" s="195"/>
      <c r="F12" s="195"/>
    </row>
    <row r="13" spans="1:6" s="175" customFormat="1" ht="15.75" customHeight="1" x14ac:dyDescent="0.25">
      <c r="A13" s="216" t="s">
        <v>1</v>
      </c>
      <c r="B13" s="829" t="s">
        <v>1512</v>
      </c>
      <c r="C13" s="829"/>
      <c r="D13" s="829"/>
      <c r="E13" s="829"/>
      <c r="F13" s="829"/>
    </row>
    <row r="14" spans="1:6" s="23" customFormat="1" ht="31.5" customHeight="1" x14ac:dyDescent="0.25">
      <c r="A14" s="816" t="s">
        <v>113</v>
      </c>
      <c r="B14" s="817"/>
      <c r="C14" s="804">
        <f>Plan!C9</f>
        <v>0</v>
      </c>
      <c r="D14" s="793"/>
      <c r="E14" s="793"/>
      <c r="F14" s="794"/>
    </row>
    <row r="15" spans="1:6" s="23" customFormat="1" ht="24" customHeight="1" x14ac:dyDescent="0.25">
      <c r="A15" s="816" t="s">
        <v>114</v>
      </c>
      <c r="B15" s="817"/>
      <c r="C15" s="793">
        <f>Plan!C10</f>
        <v>0</v>
      </c>
      <c r="D15" s="793"/>
      <c r="E15" s="793"/>
      <c r="F15" s="794"/>
    </row>
    <row r="16" spans="1:6" s="23" customFormat="1" ht="19.5" customHeight="1" x14ac:dyDescent="0.25">
      <c r="A16" s="816" t="s">
        <v>115</v>
      </c>
      <c r="B16" s="817"/>
      <c r="C16" s="288">
        <f>Plan!C11</f>
        <v>0</v>
      </c>
      <c r="D16" s="215" t="s">
        <v>116</v>
      </c>
      <c r="E16" s="803">
        <f>Plan!E11</f>
        <v>0</v>
      </c>
      <c r="F16" s="790"/>
    </row>
    <row r="17" spans="1:6" s="23" customFormat="1" ht="19.5" customHeight="1" x14ac:dyDescent="0.25">
      <c r="A17" s="816" t="s">
        <v>117</v>
      </c>
      <c r="B17" s="817"/>
      <c r="C17" s="287">
        <f>Plan!C12</f>
        <v>0</v>
      </c>
      <c r="D17" s="215" t="s">
        <v>118</v>
      </c>
      <c r="E17" s="804">
        <f>Plan!E12</f>
        <v>0</v>
      </c>
      <c r="F17" s="794"/>
    </row>
    <row r="18" spans="1:6" s="23" customFormat="1" ht="18.75" customHeight="1" x14ac:dyDescent="0.25">
      <c r="A18" s="816" t="s">
        <v>119</v>
      </c>
      <c r="B18" s="817"/>
      <c r="C18" s="294">
        <f>'Obrazac prijave'!C7</f>
        <v>0</v>
      </c>
      <c r="D18" s="215" t="s">
        <v>1376</v>
      </c>
      <c r="E18" s="804">
        <f>Plan!E14</f>
        <v>0</v>
      </c>
      <c r="F18" s="794"/>
    </row>
    <row r="19" spans="1:6" s="23" customFormat="1" ht="23.25" customHeight="1" thickBot="1" x14ac:dyDescent="0.3">
      <c r="A19" s="848" t="s">
        <v>1377</v>
      </c>
      <c r="B19" s="849"/>
      <c r="C19" s="861">
        <f>Plan!C15</f>
        <v>0</v>
      </c>
      <c r="D19" s="862"/>
      <c r="E19" s="862"/>
      <c r="F19" s="863"/>
    </row>
    <row r="20" spans="1:6" s="1" customFormat="1" ht="8.25" customHeight="1" thickBot="1" x14ac:dyDescent="0.3">
      <c r="A20" s="851"/>
      <c r="B20" s="851"/>
      <c r="C20" s="851"/>
      <c r="D20" s="851"/>
      <c r="E20" s="851"/>
      <c r="F20" s="851"/>
    </row>
    <row r="21" spans="1:6" s="175" customFormat="1" ht="15.75" customHeight="1" x14ac:dyDescent="0.25">
      <c r="A21" s="32" t="s">
        <v>2</v>
      </c>
      <c r="B21" s="800" t="s">
        <v>1513</v>
      </c>
      <c r="C21" s="801"/>
      <c r="D21" s="801"/>
      <c r="E21" s="801"/>
      <c r="F21" s="802"/>
    </row>
    <row r="22" spans="1:6" s="23" customFormat="1" ht="23.25" customHeight="1" x14ac:dyDescent="0.25">
      <c r="A22" s="816" t="s">
        <v>1515</v>
      </c>
      <c r="B22" s="817"/>
      <c r="C22" s="852" t="s">
        <v>1499</v>
      </c>
      <c r="D22" s="852"/>
      <c r="E22" s="852"/>
      <c r="F22" s="853"/>
    </row>
    <row r="23" spans="1:6" s="23" customFormat="1" ht="23.25" customHeight="1" x14ac:dyDescent="0.25">
      <c r="A23" s="816" t="s">
        <v>114</v>
      </c>
      <c r="B23" s="817"/>
      <c r="C23" s="864" t="s">
        <v>1500</v>
      </c>
      <c r="D23" s="864"/>
      <c r="E23" s="864"/>
      <c r="F23" s="865"/>
    </row>
    <row r="24" spans="1:6" s="23" customFormat="1" ht="18" customHeight="1" x14ac:dyDescent="0.25">
      <c r="A24" s="816" t="s">
        <v>115</v>
      </c>
      <c r="B24" s="817"/>
      <c r="C24" s="342">
        <v>32010</v>
      </c>
      <c r="D24" s="215" t="s">
        <v>116</v>
      </c>
      <c r="E24" s="680" t="s">
        <v>1407</v>
      </c>
      <c r="F24" s="690"/>
    </row>
    <row r="25" spans="1:6" s="23" customFormat="1" ht="18.75" customHeight="1" x14ac:dyDescent="0.25">
      <c r="A25" s="816" t="s">
        <v>117</v>
      </c>
      <c r="B25" s="817"/>
      <c r="C25" s="343">
        <v>30610225045</v>
      </c>
      <c r="D25" s="215" t="s">
        <v>118</v>
      </c>
      <c r="E25" s="852" t="s">
        <v>2243</v>
      </c>
      <c r="F25" s="853"/>
    </row>
    <row r="26" spans="1:6" s="23" customFormat="1" ht="18.75" customHeight="1" x14ac:dyDescent="0.25">
      <c r="A26" s="816" t="s">
        <v>119</v>
      </c>
      <c r="B26" s="817"/>
      <c r="C26" s="343">
        <v>16000438</v>
      </c>
      <c r="D26" s="215" t="s">
        <v>1376</v>
      </c>
      <c r="E26" s="854" t="s">
        <v>2244</v>
      </c>
      <c r="F26" s="855"/>
    </row>
    <row r="27" spans="1:6" s="23" customFormat="1" ht="24.75" customHeight="1" thickBot="1" x14ac:dyDescent="0.3">
      <c r="A27" s="848" t="s">
        <v>1377</v>
      </c>
      <c r="B27" s="849"/>
      <c r="C27" s="856" t="s">
        <v>2307</v>
      </c>
      <c r="D27" s="857"/>
      <c r="E27" s="857"/>
      <c r="F27" s="858"/>
    </row>
    <row r="28" spans="1:6" s="1" customFormat="1" ht="3.75" customHeight="1" thickBot="1" x14ac:dyDescent="0.3">
      <c r="A28" s="40"/>
    </row>
    <row r="29" spans="1:6" s="213" customFormat="1" ht="33.75" customHeight="1" thickBot="1" x14ac:dyDescent="0.3">
      <c r="A29" s="214" t="s">
        <v>3</v>
      </c>
      <c r="B29" s="217" t="s">
        <v>1479</v>
      </c>
      <c r="C29" s="859">
        <f>Plan!C18</f>
        <v>0</v>
      </c>
      <c r="D29" s="859"/>
      <c r="E29" s="859"/>
      <c r="F29" s="860"/>
    </row>
    <row r="30" spans="1:6" s="1" customFormat="1" ht="3.75" customHeight="1" thickBot="1" x14ac:dyDescent="0.3">
      <c r="A30" s="40"/>
    </row>
    <row r="31" spans="1:6" s="213" customFormat="1" ht="22.5" customHeight="1" thickBot="1" x14ac:dyDescent="0.3">
      <c r="A31" s="214" t="s">
        <v>4</v>
      </c>
      <c r="B31" s="289" t="s">
        <v>1408</v>
      </c>
      <c r="C31" s="295" t="s">
        <v>1586</v>
      </c>
      <c r="D31" s="296" t="str">
        <f>'IO - djelovanje'!C28</f>
        <v>01.siječnja 2024.</v>
      </c>
      <c r="E31" s="295" t="s">
        <v>1587</v>
      </c>
      <c r="F31" s="297" t="s">
        <v>2361</v>
      </c>
    </row>
    <row r="32" spans="1:6" ht="12" customHeight="1" x14ac:dyDescent="0.25"/>
    <row r="33" spans="1:6" ht="28.5" customHeight="1" x14ac:dyDescent="0.25">
      <c r="A33" s="850" t="s">
        <v>1409</v>
      </c>
      <c r="B33" s="850"/>
      <c r="C33" s="850"/>
      <c r="D33" s="850"/>
      <c r="E33" s="850"/>
      <c r="F33" s="850"/>
    </row>
    <row r="34" spans="1:6" ht="6.75" customHeight="1" thickBot="1" x14ac:dyDescent="0.3"/>
    <row r="35" spans="1:6" s="197" customFormat="1" thickBot="1" x14ac:dyDescent="0.25">
      <c r="A35" s="196" t="s">
        <v>111</v>
      </c>
      <c r="B35" s="841" t="s">
        <v>1519</v>
      </c>
      <c r="C35" s="841"/>
      <c r="D35" s="841"/>
      <c r="E35" s="841"/>
      <c r="F35" s="842"/>
    </row>
    <row r="36" spans="1:6" ht="15.75" customHeight="1" x14ac:dyDescent="0.25">
      <c r="A36" s="198" t="s">
        <v>15</v>
      </c>
      <c r="B36" s="198" t="s">
        <v>207</v>
      </c>
      <c r="C36" s="846" t="s">
        <v>0</v>
      </c>
      <c r="D36" s="846"/>
      <c r="E36" s="846" t="s">
        <v>195</v>
      </c>
      <c r="F36" s="846"/>
    </row>
    <row r="37" spans="1:6" s="199" customFormat="1" ht="15.75" x14ac:dyDescent="0.2">
      <c r="A37" s="171" t="s">
        <v>1</v>
      </c>
      <c r="B37" s="170" t="s">
        <v>26</v>
      </c>
      <c r="C37" s="839">
        <f>C60</f>
        <v>0</v>
      </c>
      <c r="D37" s="839"/>
      <c r="E37" s="631" t="str">
        <f>IF(C37=0,"0,00%",C37/$C$42)</f>
        <v>0,00%</v>
      </c>
      <c r="F37" s="631"/>
    </row>
    <row r="38" spans="1:6" ht="15.75" x14ac:dyDescent="0.25">
      <c r="A38" s="171" t="s">
        <v>2</v>
      </c>
      <c r="B38" s="170" t="s">
        <v>192</v>
      </c>
      <c r="C38" s="839">
        <f>E60</f>
        <v>0</v>
      </c>
      <c r="D38" s="839"/>
      <c r="E38" s="631" t="str">
        <f>IF(C38=0,"0,00%",C38/$C$42)</f>
        <v>0,00%</v>
      </c>
      <c r="F38" s="631"/>
    </row>
    <row r="39" spans="1:6" ht="15.75" x14ac:dyDescent="0.25">
      <c r="A39" s="24" t="s">
        <v>37</v>
      </c>
      <c r="B39" s="200" t="s">
        <v>193</v>
      </c>
      <c r="C39" s="845"/>
      <c r="D39" s="845"/>
      <c r="E39" s="201"/>
      <c r="F39" s="202"/>
    </row>
    <row r="40" spans="1:6" ht="15.75" x14ac:dyDescent="0.25">
      <c r="A40" s="203" t="s">
        <v>38</v>
      </c>
      <c r="B40" s="204" t="s">
        <v>39</v>
      </c>
      <c r="C40" s="845"/>
      <c r="D40" s="845"/>
      <c r="E40" s="201"/>
      <c r="F40" s="202"/>
    </row>
    <row r="41" spans="1:6" ht="15.75" x14ac:dyDescent="0.25">
      <c r="A41" s="203" t="s">
        <v>40</v>
      </c>
      <c r="B41" s="204" t="s">
        <v>41</v>
      </c>
      <c r="C41" s="845"/>
      <c r="D41" s="845"/>
      <c r="E41" s="201"/>
      <c r="F41" s="202"/>
    </row>
    <row r="42" spans="1:6" ht="16.5" customHeight="1" thickBot="1" x14ac:dyDescent="0.3">
      <c r="A42" s="840" t="s">
        <v>194</v>
      </c>
      <c r="B42" s="840"/>
      <c r="C42" s="847">
        <f>SUM(C37:C38)</f>
        <v>0</v>
      </c>
      <c r="D42" s="847"/>
      <c r="E42" s="201"/>
      <c r="F42" s="202"/>
    </row>
    <row r="43" spans="1:6" ht="19.5" customHeight="1" thickBot="1" x14ac:dyDescent="0.3">
      <c r="A43" s="205" t="s">
        <v>121</v>
      </c>
      <c r="B43" s="831" t="s">
        <v>1410</v>
      </c>
      <c r="C43" s="832"/>
      <c r="D43" s="832"/>
      <c r="E43" s="832"/>
      <c r="F43" s="833"/>
    </row>
    <row r="44" spans="1:6" x14ac:dyDescent="0.25">
      <c r="A44" s="206" t="s">
        <v>173</v>
      </c>
      <c r="B44" s="275" t="s">
        <v>1516</v>
      </c>
      <c r="C44" s="207" t="s">
        <v>2278</v>
      </c>
      <c r="D44" s="207" t="s">
        <v>25</v>
      </c>
      <c r="E44" s="207" t="s">
        <v>1518</v>
      </c>
      <c r="F44" s="208" t="s">
        <v>5</v>
      </c>
    </row>
    <row r="45" spans="1:6" ht="18" customHeight="1" x14ac:dyDescent="0.25">
      <c r="A45" s="209" t="s">
        <v>1</v>
      </c>
      <c r="B45" s="276" t="s">
        <v>21</v>
      </c>
      <c r="C45" s="398">
        <f>Plan!E63</f>
        <v>0</v>
      </c>
      <c r="D45" s="398">
        <f>'Popis računa'!L2</f>
        <v>0</v>
      </c>
      <c r="E45" s="398">
        <f>'Popis računa'!M2</f>
        <v>0</v>
      </c>
      <c r="F45" s="399">
        <f>D45+E45</f>
        <v>0</v>
      </c>
    </row>
    <row r="46" spans="1:6" ht="18" customHeight="1" x14ac:dyDescent="0.25">
      <c r="A46" s="210" t="s">
        <v>2</v>
      </c>
      <c r="B46" s="212" t="s">
        <v>22</v>
      </c>
      <c r="C46" s="398">
        <f>Plan!E64</f>
        <v>0</v>
      </c>
      <c r="D46" s="398">
        <f>'Popis računa'!L3</f>
        <v>0</v>
      </c>
      <c r="E46" s="398">
        <f>'Popis računa'!M3</f>
        <v>0</v>
      </c>
      <c r="F46" s="399">
        <f t="shared" ref="F46:F59" si="0">D46+E46</f>
        <v>0</v>
      </c>
    </row>
    <row r="47" spans="1:6" ht="18" customHeight="1" x14ac:dyDescent="0.25">
      <c r="A47" s="210" t="s">
        <v>3</v>
      </c>
      <c r="B47" s="212" t="s">
        <v>23</v>
      </c>
      <c r="C47" s="398">
        <f>Plan!E65</f>
        <v>0</v>
      </c>
      <c r="D47" s="398">
        <f>'Popis računa'!L4</f>
        <v>0</v>
      </c>
      <c r="E47" s="398">
        <f>'Popis računa'!M4</f>
        <v>0</v>
      </c>
      <c r="F47" s="399">
        <f t="shared" si="0"/>
        <v>0</v>
      </c>
    </row>
    <row r="48" spans="1:6" ht="18" customHeight="1" x14ac:dyDescent="0.25">
      <c r="A48" s="210" t="s">
        <v>4</v>
      </c>
      <c r="B48" s="212" t="s">
        <v>188</v>
      </c>
      <c r="C48" s="398">
        <f>Plan!E66</f>
        <v>0</v>
      </c>
      <c r="D48" s="398">
        <f>'Popis računa'!L5</f>
        <v>0</v>
      </c>
      <c r="E48" s="398">
        <f>'Popis računa'!M5</f>
        <v>0</v>
      </c>
      <c r="F48" s="399">
        <f t="shared" si="0"/>
        <v>0</v>
      </c>
    </row>
    <row r="49" spans="1:6" ht="18" customHeight="1" x14ac:dyDescent="0.25">
      <c r="A49" s="210" t="s">
        <v>6</v>
      </c>
      <c r="B49" s="212" t="s">
        <v>24</v>
      </c>
      <c r="C49" s="398">
        <f>Plan!E77</f>
        <v>0</v>
      </c>
      <c r="D49" s="398">
        <f>'Popis računa'!L6</f>
        <v>0</v>
      </c>
      <c r="E49" s="398">
        <f>'Popis računa'!M6</f>
        <v>0</v>
      </c>
      <c r="F49" s="399">
        <f t="shared" si="0"/>
        <v>0</v>
      </c>
    </row>
    <row r="50" spans="1:6" ht="18" customHeight="1" x14ac:dyDescent="0.25">
      <c r="A50" s="210" t="s">
        <v>7</v>
      </c>
      <c r="B50" s="212" t="s">
        <v>417</v>
      </c>
      <c r="C50" s="398">
        <f>Plan!E67</f>
        <v>0</v>
      </c>
      <c r="D50" s="398">
        <f>'Popis računa'!L7</f>
        <v>0</v>
      </c>
      <c r="E50" s="398">
        <f>'Popis računa'!M7</f>
        <v>0</v>
      </c>
      <c r="F50" s="399">
        <f t="shared" si="0"/>
        <v>0</v>
      </c>
    </row>
    <row r="51" spans="1:6" ht="18" customHeight="1" x14ac:dyDescent="0.25">
      <c r="A51" s="210" t="s">
        <v>8</v>
      </c>
      <c r="B51" s="212" t="s">
        <v>189</v>
      </c>
      <c r="C51" s="400">
        <f>Plan!E68</f>
        <v>0</v>
      </c>
      <c r="D51" s="401">
        <f>'Popis računa'!L8</f>
        <v>0</v>
      </c>
      <c r="E51" s="401">
        <f>'Popis računa'!M8</f>
        <v>0</v>
      </c>
      <c r="F51" s="402">
        <f t="shared" si="0"/>
        <v>0</v>
      </c>
    </row>
    <row r="52" spans="1:6" ht="18" customHeight="1" x14ac:dyDescent="0.25">
      <c r="A52" s="277" t="s">
        <v>200</v>
      </c>
      <c r="B52" s="278">
        <f>Plan!B69</f>
        <v>0</v>
      </c>
      <c r="C52" s="398">
        <f>Plan!E69</f>
        <v>0</v>
      </c>
      <c r="D52" s="398">
        <f>'Popis računa'!L9</f>
        <v>0</v>
      </c>
      <c r="E52" s="398">
        <f>'Popis računa'!M9</f>
        <v>0</v>
      </c>
      <c r="F52" s="399">
        <f t="shared" si="0"/>
        <v>0</v>
      </c>
    </row>
    <row r="53" spans="1:6" ht="18" customHeight="1" x14ac:dyDescent="0.25">
      <c r="A53" s="277" t="s">
        <v>201</v>
      </c>
      <c r="B53" s="278">
        <f>Plan!B70</f>
        <v>0</v>
      </c>
      <c r="C53" s="398">
        <f>Plan!E70</f>
        <v>0</v>
      </c>
      <c r="D53" s="398">
        <f>'Popis računa'!L10</f>
        <v>0</v>
      </c>
      <c r="E53" s="398">
        <f>'Popis računa'!M10</f>
        <v>0</v>
      </c>
      <c r="F53" s="399">
        <f t="shared" si="0"/>
        <v>0</v>
      </c>
    </row>
    <row r="54" spans="1:6" ht="18" customHeight="1" x14ac:dyDescent="0.25">
      <c r="A54" s="210" t="s">
        <v>9</v>
      </c>
      <c r="B54" s="212" t="s">
        <v>1517</v>
      </c>
      <c r="C54" s="400">
        <f>Plan!E71</f>
        <v>0</v>
      </c>
      <c r="D54" s="400">
        <f>'Popis računa'!L11</f>
        <v>0</v>
      </c>
      <c r="E54" s="400">
        <f>'Popis računa'!M11</f>
        <v>0</v>
      </c>
      <c r="F54" s="403">
        <f t="shared" si="0"/>
        <v>0</v>
      </c>
    </row>
    <row r="55" spans="1:6" ht="18" customHeight="1" x14ac:dyDescent="0.25">
      <c r="A55" s="279" t="s">
        <v>205</v>
      </c>
      <c r="B55" s="278">
        <f>Plan!B72</f>
        <v>0</v>
      </c>
      <c r="C55" s="404">
        <f>Plan!E72</f>
        <v>0</v>
      </c>
      <c r="D55" s="398">
        <f>'Popis računa'!L12</f>
        <v>0</v>
      </c>
      <c r="E55" s="398">
        <f>'Popis računa'!M12</f>
        <v>0</v>
      </c>
      <c r="F55" s="399">
        <f t="shared" si="0"/>
        <v>0</v>
      </c>
    </row>
    <row r="56" spans="1:6" ht="18" customHeight="1" x14ac:dyDescent="0.25">
      <c r="A56" s="279" t="s">
        <v>206</v>
      </c>
      <c r="B56" s="278">
        <f>Plan!B73</f>
        <v>0</v>
      </c>
      <c r="C56" s="404">
        <f>Plan!E73</f>
        <v>0</v>
      </c>
      <c r="D56" s="398">
        <f>'Popis računa'!L13</f>
        <v>0</v>
      </c>
      <c r="E56" s="398">
        <f>'Popis računa'!M13</f>
        <v>0</v>
      </c>
      <c r="F56" s="399">
        <f t="shared" si="0"/>
        <v>0</v>
      </c>
    </row>
    <row r="57" spans="1:6" ht="18" customHeight="1" x14ac:dyDescent="0.25">
      <c r="A57" s="279" t="s">
        <v>334</v>
      </c>
      <c r="B57" s="278">
        <f>Plan!B74</f>
        <v>0</v>
      </c>
      <c r="C57" s="404">
        <f>Plan!E74</f>
        <v>0</v>
      </c>
      <c r="D57" s="398">
        <f>'Popis računa'!L14</f>
        <v>0</v>
      </c>
      <c r="E57" s="398">
        <f>'Popis računa'!M14</f>
        <v>0</v>
      </c>
      <c r="F57" s="399">
        <f t="shared" si="0"/>
        <v>0</v>
      </c>
    </row>
    <row r="58" spans="1:6" ht="18" customHeight="1" x14ac:dyDescent="0.25">
      <c r="A58" s="279" t="s">
        <v>335</v>
      </c>
      <c r="B58" s="278">
        <f>Plan!B75</f>
        <v>0</v>
      </c>
      <c r="C58" s="404">
        <f>Plan!E75</f>
        <v>0</v>
      </c>
      <c r="D58" s="398">
        <f>'Popis računa'!L15</f>
        <v>0</v>
      </c>
      <c r="E58" s="398">
        <f>'Popis računa'!M15</f>
        <v>0</v>
      </c>
      <c r="F58" s="399">
        <f t="shared" si="0"/>
        <v>0</v>
      </c>
    </row>
    <row r="59" spans="1:6" ht="18" customHeight="1" x14ac:dyDescent="0.25">
      <c r="A59" s="279" t="s">
        <v>336</v>
      </c>
      <c r="B59" s="280">
        <f>Plan!B76</f>
        <v>0</v>
      </c>
      <c r="C59" s="404">
        <f>Plan!E76</f>
        <v>0</v>
      </c>
      <c r="D59" s="398">
        <f>'Popis računa'!L16</f>
        <v>0</v>
      </c>
      <c r="E59" s="398">
        <f>'Popis računa'!M16</f>
        <v>0</v>
      </c>
      <c r="F59" s="399">
        <f t="shared" si="0"/>
        <v>0</v>
      </c>
    </row>
    <row r="60" spans="1:6" ht="23.25" customHeight="1" thickBot="1" x14ac:dyDescent="0.3">
      <c r="A60" s="843" t="s">
        <v>1520</v>
      </c>
      <c r="B60" s="844"/>
      <c r="C60" s="405">
        <f>SUM(C45:C51,C54:C54)</f>
        <v>0</v>
      </c>
      <c r="D60" s="405">
        <f>SUM(D45:D51,D54:D54)</f>
        <v>0</v>
      </c>
      <c r="E60" s="405">
        <f>SUM(E45:E51,E54:E54)</f>
        <v>0</v>
      </c>
      <c r="F60" s="406">
        <f>SUM(F45:F51,F54:F54)</f>
        <v>0</v>
      </c>
    </row>
    <row r="61" spans="1:6" s="211" customFormat="1" ht="24" customHeight="1" thickBot="1" x14ac:dyDescent="0.3">
      <c r="A61" s="196" t="s">
        <v>1411</v>
      </c>
      <c r="B61" s="831" t="s">
        <v>1521</v>
      </c>
      <c r="C61" s="838"/>
      <c r="D61" s="407">
        <f>C37-D60</f>
        <v>0</v>
      </c>
      <c r="E61" s="407">
        <f>C38-E60</f>
        <v>0</v>
      </c>
      <c r="F61" s="408">
        <f>C42-F60</f>
        <v>0</v>
      </c>
    </row>
    <row r="62" spans="1:6" ht="16.5" customHeight="1" x14ac:dyDescent="0.25"/>
    <row r="63" spans="1:6" ht="26.25" customHeight="1" thickBot="1" x14ac:dyDescent="0.3">
      <c r="A63" s="830" t="s">
        <v>1412</v>
      </c>
      <c r="B63" s="830"/>
      <c r="C63" s="830"/>
      <c r="D63" s="830"/>
      <c r="E63" s="830"/>
      <c r="F63" s="830"/>
    </row>
    <row r="64" spans="1:6" ht="36" customHeight="1" x14ac:dyDescent="0.25">
      <c r="A64" s="819"/>
      <c r="B64" s="820"/>
      <c r="C64" s="820"/>
      <c r="D64" s="820"/>
      <c r="E64" s="820"/>
      <c r="F64" s="821"/>
    </row>
    <row r="65" spans="1:6" ht="36" customHeight="1" x14ac:dyDescent="0.25">
      <c r="A65" s="822"/>
      <c r="B65" s="823"/>
      <c r="C65" s="823"/>
      <c r="D65" s="823"/>
      <c r="E65" s="823"/>
      <c r="F65" s="824"/>
    </row>
    <row r="66" spans="1:6" ht="36" customHeight="1" x14ac:dyDescent="0.25">
      <c r="A66" s="822"/>
      <c r="B66" s="823"/>
      <c r="C66" s="823"/>
      <c r="D66" s="823"/>
      <c r="E66" s="823"/>
      <c r="F66" s="824"/>
    </row>
    <row r="67" spans="1:6" ht="36" customHeight="1" x14ac:dyDescent="0.25">
      <c r="A67" s="822"/>
      <c r="B67" s="823"/>
      <c r="C67" s="823"/>
      <c r="D67" s="823"/>
      <c r="E67" s="823"/>
      <c r="F67" s="824"/>
    </row>
    <row r="68" spans="1:6" ht="36" customHeight="1" x14ac:dyDescent="0.25">
      <c r="A68" s="822"/>
      <c r="B68" s="823"/>
      <c r="C68" s="823"/>
      <c r="D68" s="823"/>
      <c r="E68" s="823"/>
      <c r="F68" s="824"/>
    </row>
    <row r="69" spans="1:6" ht="36" customHeight="1" x14ac:dyDescent="0.25">
      <c r="A69" s="822"/>
      <c r="B69" s="823"/>
      <c r="C69" s="823"/>
      <c r="D69" s="823"/>
      <c r="E69" s="823"/>
      <c r="F69" s="824"/>
    </row>
    <row r="70" spans="1:6" ht="92.25" customHeight="1" x14ac:dyDescent="0.25">
      <c r="A70" s="822"/>
      <c r="B70" s="823"/>
      <c r="C70" s="823"/>
      <c r="D70" s="823"/>
      <c r="E70" s="823"/>
      <c r="F70" s="824"/>
    </row>
    <row r="71" spans="1:6" ht="36" customHeight="1" x14ac:dyDescent="0.25">
      <c r="A71" s="822"/>
      <c r="B71" s="823"/>
      <c r="C71" s="823"/>
      <c r="D71" s="823"/>
      <c r="E71" s="823"/>
      <c r="F71" s="824"/>
    </row>
    <row r="72" spans="1:6" ht="81.75" customHeight="1" x14ac:dyDescent="0.25">
      <c r="A72" s="822"/>
      <c r="B72" s="823"/>
      <c r="C72" s="823"/>
      <c r="D72" s="823"/>
      <c r="E72" s="823"/>
      <c r="F72" s="824"/>
    </row>
    <row r="73" spans="1:6" ht="36" customHeight="1" x14ac:dyDescent="0.25">
      <c r="A73" s="822"/>
      <c r="B73" s="823"/>
      <c r="C73" s="823"/>
      <c r="D73" s="823"/>
      <c r="E73" s="823"/>
      <c r="F73" s="824"/>
    </row>
    <row r="74" spans="1:6" ht="74.25" customHeight="1" x14ac:dyDescent="0.25">
      <c r="A74" s="822"/>
      <c r="B74" s="823"/>
      <c r="C74" s="823"/>
      <c r="D74" s="823"/>
      <c r="E74" s="823"/>
      <c r="F74" s="824"/>
    </row>
    <row r="75" spans="1:6" ht="119.25" customHeight="1" thickBot="1" x14ac:dyDescent="0.3">
      <c r="A75" s="825"/>
      <c r="B75" s="826"/>
      <c r="C75" s="826"/>
      <c r="D75" s="826"/>
      <c r="E75" s="826"/>
      <c r="F75" s="827"/>
    </row>
    <row r="76" spans="1:6" ht="17.25" customHeight="1" x14ac:dyDescent="0.25">
      <c r="A76" s="828"/>
      <c r="B76" s="828"/>
      <c r="C76" s="828"/>
      <c r="D76" s="828"/>
      <c r="E76" s="828"/>
      <c r="F76" s="828"/>
    </row>
    <row r="77" spans="1:6" ht="17.25" customHeight="1" x14ac:dyDescent="0.25">
      <c r="B77" s="193"/>
      <c r="C77" s="193"/>
      <c r="D77" s="193"/>
      <c r="E77" s="193"/>
      <c r="F77" s="193"/>
    </row>
    <row r="78" spans="1:6" s="1" customFormat="1" ht="15.75" x14ac:dyDescent="0.25">
      <c r="A78" s="40"/>
    </row>
    <row r="79" spans="1:6" s="1" customFormat="1" ht="15.75" x14ac:dyDescent="0.25">
      <c r="A79" s="818" t="s">
        <v>127</v>
      </c>
      <c r="B79" s="818"/>
      <c r="C79" s="814">
        <f>Plan!C17</f>
        <v>0</v>
      </c>
      <c r="D79" s="814"/>
      <c r="E79" s="298"/>
    </row>
    <row r="80" spans="1:6" s="1" customFormat="1" ht="15.75" x14ac:dyDescent="0.25">
      <c r="A80" s="38"/>
      <c r="B80" s="213"/>
      <c r="C80" s="300"/>
      <c r="D80" s="300"/>
      <c r="E80" s="299"/>
    </row>
    <row r="81" spans="1:6" s="1" customFormat="1" ht="15.75" x14ac:dyDescent="0.25">
      <c r="A81" s="818" t="s">
        <v>42</v>
      </c>
      <c r="B81" s="818"/>
      <c r="C81" s="814">
        <f>'IO - djelovanje'!C85:D85</f>
        <v>0</v>
      </c>
      <c r="D81" s="814"/>
      <c r="E81" s="298"/>
    </row>
    <row r="82" spans="1:6" s="1" customFormat="1" ht="15.75" x14ac:dyDescent="0.25">
      <c r="A82" s="40"/>
      <c r="B82" s="40"/>
      <c r="C82" s="301"/>
      <c r="D82" s="301"/>
    </row>
    <row r="83" spans="1:6" s="1" customFormat="1" ht="15.75" x14ac:dyDescent="0.25">
      <c r="A83" s="40"/>
      <c r="B83" s="40"/>
    </row>
    <row r="84" spans="1:6" s="1" customFormat="1" ht="15.75" x14ac:dyDescent="0.25">
      <c r="A84" s="40"/>
      <c r="B84" s="40"/>
    </row>
    <row r="85" spans="1:6" s="1" customFormat="1" ht="15.75" x14ac:dyDescent="0.25">
      <c r="A85" s="40"/>
      <c r="C85" s="40" t="s">
        <v>12</v>
      </c>
    </row>
    <row r="86" spans="1:6" s="1" customFormat="1" ht="15.75" x14ac:dyDescent="0.25">
      <c r="A86" s="40"/>
    </row>
    <row r="87" spans="1:6" s="1" customFormat="1" ht="15.75" x14ac:dyDescent="0.25">
      <c r="A87" s="40"/>
      <c r="D87" s="835"/>
      <c r="E87" s="835"/>
      <c r="F87" s="835"/>
    </row>
    <row r="88" spans="1:6" s="1" customFormat="1" ht="15.75" x14ac:dyDescent="0.25">
      <c r="A88" s="40"/>
      <c r="D88" s="836" t="s">
        <v>1459</v>
      </c>
      <c r="E88" s="836"/>
      <c r="F88" s="836"/>
    </row>
    <row r="89" spans="1:6" s="1" customFormat="1" ht="15.75" x14ac:dyDescent="0.25">
      <c r="A89" s="40"/>
    </row>
    <row r="90" spans="1:6" s="1" customFormat="1" ht="15.75" x14ac:dyDescent="0.25">
      <c r="A90" s="40"/>
    </row>
    <row r="91" spans="1:6" s="1" customFormat="1" ht="15.75" x14ac:dyDescent="0.25">
      <c r="A91" s="40"/>
    </row>
  </sheetData>
  <sheetProtection selectLockedCells="1"/>
  <mergeCells count="61">
    <mergeCell ref="E16:F16"/>
    <mergeCell ref="E17:F17"/>
    <mergeCell ref="E18:F18"/>
    <mergeCell ref="A11:F11"/>
    <mergeCell ref="A33:F33"/>
    <mergeCell ref="A20:F20"/>
    <mergeCell ref="E24:F24"/>
    <mergeCell ref="E25:F25"/>
    <mergeCell ref="E26:F26"/>
    <mergeCell ref="C27:F27"/>
    <mergeCell ref="C29:F29"/>
    <mergeCell ref="C19:F19"/>
    <mergeCell ref="C22:F22"/>
    <mergeCell ref="B21:F21"/>
    <mergeCell ref="C23:F23"/>
    <mergeCell ref="A27:B27"/>
    <mergeCell ref="C42:D42"/>
    <mergeCell ref="C36:D36"/>
    <mergeCell ref="A14:B14"/>
    <mergeCell ref="A15:B15"/>
    <mergeCell ref="A16:B16"/>
    <mergeCell ref="A17:B17"/>
    <mergeCell ref="A19:B19"/>
    <mergeCell ref="A18:B18"/>
    <mergeCell ref="D87:F87"/>
    <mergeCell ref="D88:F88"/>
    <mergeCell ref="A8:F8"/>
    <mergeCell ref="B61:C61"/>
    <mergeCell ref="E37:F37"/>
    <mergeCell ref="E38:F38"/>
    <mergeCell ref="C37:D37"/>
    <mergeCell ref="A42:B42"/>
    <mergeCell ref="B35:F35"/>
    <mergeCell ref="A60:B60"/>
    <mergeCell ref="C38:D38"/>
    <mergeCell ref="C39:D39"/>
    <mergeCell ref="C40:D40"/>
    <mergeCell ref="C41:D41"/>
    <mergeCell ref="E36:F36"/>
    <mergeCell ref="A25:B25"/>
    <mergeCell ref="E6:F6"/>
    <mergeCell ref="B2:C2"/>
    <mergeCell ref="B3:C3"/>
    <mergeCell ref="B4:C4"/>
    <mergeCell ref="B5:C5"/>
    <mergeCell ref="C79:D79"/>
    <mergeCell ref="C81:D81"/>
    <mergeCell ref="A9:F9"/>
    <mergeCell ref="A22:B22"/>
    <mergeCell ref="A23:B23"/>
    <mergeCell ref="A79:B79"/>
    <mergeCell ref="A81:B81"/>
    <mergeCell ref="A64:F75"/>
    <mergeCell ref="A76:F76"/>
    <mergeCell ref="B13:F13"/>
    <mergeCell ref="C14:F14"/>
    <mergeCell ref="C15:F15"/>
    <mergeCell ref="A63:F63"/>
    <mergeCell ref="B43:F43"/>
    <mergeCell ref="A26:B26"/>
    <mergeCell ref="A24:B24"/>
  </mergeCells>
  <pageMargins left="0.31496062992125984" right="0.31496062992125984" top="0.35433070866141736" bottom="0.35433070866141736" header="0.31496062992125984" footer="0.31496062992125984"/>
  <pageSetup paperSize="9" scale="7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A3692-16D3-4C8C-9408-1E47336D7BD6}">
  <sheetPr>
    <pageSetUpPr fitToPage="1"/>
  </sheetPr>
  <dimension ref="A1:F40"/>
  <sheetViews>
    <sheetView topLeftCell="A25" workbookViewId="0">
      <selection activeCell="C41" sqref="C41"/>
    </sheetView>
  </sheetViews>
  <sheetFormatPr defaultRowHeight="15.75" x14ac:dyDescent="0.25"/>
  <cols>
    <col min="1" max="1" width="6" style="26" customWidth="1"/>
    <col min="2" max="2" width="13.5703125" style="22" customWidth="1"/>
    <col min="3" max="3" width="53" style="22" customWidth="1"/>
    <col min="4" max="4" width="55.5703125" style="22" customWidth="1"/>
    <col min="5" max="5" width="10.5703125" style="22" customWidth="1"/>
    <col min="6" max="6" width="9.28515625" style="22" customWidth="1"/>
    <col min="7" max="16384" width="9.140625" style="22"/>
  </cols>
  <sheetData>
    <row r="1" spans="1:6" ht="63" customHeight="1" x14ac:dyDescent="0.25">
      <c r="D1" s="871" t="s">
        <v>2312</v>
      </c>
      <c r="E1" s="867"/>
      <c r="F1" s="868"/>
    </row>
    <row r="2" spans="1:6" ht="15.75" customHeight="1" thickBot="1" x14ac:dyDescent="0.3">
      <c r="D2" s="871"/>
      <c r="E2" s="869"/>
      <c r="F2" s="870"/>
    </row>
    <row r="3" spans="1:6" ht="20.25" x14ac:dyDescent="0.25">
      <c r="A3" s="810" t="s">
        <v>2185</v>
      </c>
      <c r="B3" s="810"/>
      <c r="C3" s="810"/>
      <c r="D3" s="810"/>
      <c r="E3" s="810"/>
      <c r="F3" s="810"/>
    </row>
    <row r="4" spans="1:6" ht="19.5" thickBot="1" x14ac:dyDescent="0.3">
      <c r="A4" s="640"/>
      <c r="B4" s="640"/>
      <c r="C4" s="640"/>
      <c r="D4" s="640"/>
      <c r="E4" s="640"/>
      <c r="F4" s="640"/>
    </row>
    <row r="5" spans="1:6" ht="26.25" customHeight="1" x14ac:dyDescent="0.25">
      <c r="A5" s="888" t="s">
        <v>2186</v>
      </c>
      <c r="B5" s="889"/>
      <c r="C5" s="890"/>
      <c r="D5" s="897">
        <f>'Obrazac prijave'!C14</f>
        <v>0</v>
      </c>
      <c r="E5" s="898"/>
      <c r="F5" s="899"/>
    </row>
    <row r="6" spans="1:6" ht="21.75" customHeight="1" thickBot="1" x14ac:dyDescent="0.3">
      <c r="A6" s="891" t="s">
        <v>221</v>
      </c>
      <c r="B6" s="892"/>
      <c r="C6" s="893"/>
      <c r="D6" s="900">
        <f>'Obrazac prijave'!C17</f>
        <v>0</v>
      </c>
      <c r="E6" s="677"/>
      <c r="F6" s="678"/>
    </row>
    <row r="7" spans="1:6" ht="18.75" x14ac:dyDescent="0.25">
      <c r="A7" s="422"/>
      <c r="B7" s="422"/>
      <c r="C7" s="423"/>
      <c r="D7" s="423"/>
      <c r="E7" s="331"/>
      <c r="F7" s="331"/>
    </row>
    <row r="8" spans="1:6" ht="25.5" customHeight="1" x14ac:dyDescent="0.25">
      <c r="A8" s="875" t="s">
        <v>2313</v>
      </c>
      <c r="B8" s="876"/>
      <c r="C8" s="876"/>
      <c r="D8" s="877"/>
      <c r="E8" s="517" t="s">
        <v>2187</v>
      </c>
      <c r="F8" s="517" t="s">
        <v>2188</v>
      </c>
    </row>
    <row r="9" spans="1:6" ht="16.5" thickBot="1" x14ac:dyDescent="0.3">
      <c r="A9" s="894"/>
      <c r="B9" s="895"/>
      <c r="C9" s="895"/>
      <c r="D9" s="895"/>
      <c r="E9" s="895"/>
      <c r="F9" s="896"/>
    </row>
    <row r="10" spans="1:6" s="331" customFormat="1" ht="18.75" customHeight="1" x14ac:dyDescent="0.25">
      <c r="A10" s="32" t="s">
        <v>15</v>
      </c>
      <c r="B10" s="878" t="s">
        <v>2314</v>
      </c>
      <c r="C10" s="879"/>
      <c r="D10" s="880"/>
      <c r="E10" s="489" t="s">
        <v>2187</v>
      </c>
      <c r="F10" s="516" t="s">
        <v>2188</v>
      </c>
    </row>
    <row r="11" spans="1:6" ht="31.5" x14ac:dyDescent="0.25">
      <c r="A11" s="332">
        <v>1</v>
      </c>
      <c r="B11" s="886" t="s">
        <v>2315</v>
      </c>
      <c r="C11" s="887"/>
      <c r="D11" s="424" t="s">
        <v>2316</v>
      </c>
      <c r="E11" s="336"/>
      <c r="F11" s="334"/>
    </row>
    <row r="12" spans="1:6" ht="24.75" customHeight="1" x14ac:dyDescent="0.25">
      <c r="A12" s="332">
        <v>2</v>
      </c>
      <c r="B12" s="886" t="s">
        <v>2317</v>
      </c>
      <c r="C12" s="887"/>
      <c r="D12" s="424" t="s">
        <v>2318</v>
      </c>
      <c r="E12" s="336"/>
      <c r="F12" s="334"/>
    </row>
    <row r="13" spans="1:6" ht="30.75" customHeight="1" x14ac:dyDescent="0.25">
      <c r="A13" s="332">
        <v>3</v>
      </c>
      <c r="B13" s="886" t="s">
        <v>2319</v>
      </c>
      <c r="C13" s="887"/>
      <c r="D13" s="424" t="s">
        <v>2318</v>
      </c>
      <c r="E13" s="336"/>
      <c r="F13" s="334"/>
    </row>
    <row r="14" spans="1:6" ht="33" customHeight="1" x14ac:dyDescent="0.25">
      <c r="A14" s="332">
        <v>4</v>
      </c>
      <c r="B14" s="886" t="s">
        <v>2320</v>
      </c>
      <c r="C14" s="887"/>
      <c r="D14" s="424" t="s">
        <v>2318</v>
      </c>
      <c r="E14" s="336"/>
      <c r="F14" s="334"/>
    </row>
    <row r="15" spans="1:6" ht="32.25" customHeight="1" x14ac:dyDescent="0.25">
      <c r="A15" s="332">
        <v>5</v>
      </c>
      <c r="B15" s="886" t="s">
        <v>2321</v>
      </c>
      <c r="C15" s="887"/>
      <c r="D15" s="424" t="s">
        <v>2318</v>
      </c>
      <c r="E15" s="336"/>
      <c r="F15" s="334"/>
    </row>
    <row r="16" spans="1:6" ht="28.5" customHeight="1" x14ac:dyDescent="0.25">
      <c r="A16" s="332">
        <v>6</v>
      </c>
      <c r="B16" s="886" t="s">
        <v>2322</v>
      </c>
      <c r="C16" s="887"/>
      <c r="D16" s="424" t="s">
        <v>2323</v>
      </c>
      <c r="E16" s="336"/>
      <c r="F16" s="334"/>
    </row>
    <row r="17" spans="1:6" ht="39" customHeight="1" x14ac:dyDescent="0.25">
      <c r="A17" s="332">
        <v>7</v>
      </c>
      <c r="B17" s="886" t="s">
        <v>2324</v>
      </c>
      <c r="C17" s="887"/>
      <c r="D17" s="424" t="s">
        <v>2323</v>
      </c>
      <c r="E17" s="336"/>
      <c r="F17" s="334"/>
    </row>
    <row r="18" spans="1:6" ht="47.25" x14ac:dyDescent="0.25">
      <c r="A18" s="332">
        <v>8</v>
      </c>
      <c r="B18" s="886" t="s">
        <v>2325</v>
      </c>
      <c r="C18" s="887"/>
      <c r="D18" s="424" t="s">
        <v>2326</v>
      </c>
      <c r="E18" s="336"/>
      <c r="F18" s="334"/>
    </row>
    <row r="19" spans="1:6" ht="46.5" customHeight="1" x14ac:dyDescent="0.25">
      <c r="A19" s="332">
        <v>9</v>
      </c>
      <c r="B19" s="881" t="s">
        <v>2327</v>
      </c>
      <c r="C19" s="882"/>
      <c r="D19" s="425" t="s">
        <v>2328</v>
      </c>
      <c r="E19" s="336"/>
      <c r="F19" s="334"/>
    </row>
    <row r="20" spans="1:6" ht="59.25" customHeight="1" x14ac:dyDescent="0.25">
      <c r="A20" s="332">
        <v>10</v>
      </c>
      <c r="B20" s="881" t="s">
        <v>2329</v>
      </c>
      <c r="C20" s="882"/>
      <c r="D20" s="425" t="s">
        <v>2330</v>
      </c>
      <c r="E20" s="336"/>
      <c r="F20" s="334"/>
    </row>
    <row r="21" spans="1:6" ht="50.25" customHeight="1" x14ac:dyDescent="0.25">
      <c r="A21" s="332">
        <v>11</v>
      </c>
      <c r="B21" s="881" t="s">
        <v>2331</v>
      </c>
      <c r="C21" s="882"/>
      <c r="D21" s="425" t="s">
        <v>2318</v>
      </c>
      <c r="E21" s="418"/>
      <c r="F21" s="333"/>
    </row>
    <row r="22" spans="1:6" ht="45.75" customHeight="1" x14ac:dyDescent="0.25">
      <c r="A22" s="332">
        <v>12</v>
      </c>
      <c r="B22" s="881" t="s">
        <v>2332</v>
      </c>
      <c r="C22" s="882"/>
      <c r="D22" s="425" t="s">
        <v>2333</v>
      </c>
      <c r="E22" s="418"/>
      <c r="F22" s="333"/>
    </row>
    <row r="23" spans="1:6" ht="34.5" customHeight="1" x14ac:dyDescent="0.25">
      <c r="A23" s="332">
        <v>13</v>
      </c>
      <c r="B23" s="881" t="s">
        <v>2334</v>
      </c>
      <c r="C23" s="882"/>
      <c r="D23" s="425" t="s">
        <v>2335</v>
      </c>
      <c r="E23" s="336"/>
      <c r="F23" s="333"/>
    </row>
    <row r="24" spans="1:6" ht="16.5" thickBot="1" x14ac:dyDescent="0.3">
      <c r="B24" s="26"/>
      <c r="C24" s="26"/>
      <c r="D24" s="26"/>
      <c r="E24" s="26"/>
    </row>
    <row r="25" spans="1:6" ht="145.5" customHeight="1" thickBot="1" x14ac:dyDescent="0.3">
      <c r="A25" s="883" t="s">
        <v>1394</v>
      </c>
      <c r="B25" s="884"/>
      <c r="C25" s="884"/>
      <c r="D25" s="884"/>
      <c r="E25" s="884"/>
      <c r="F25" s="885"/>
    </row>
    <row r="26" spans="1:6" x14ac:dyDescent="0.25">
      <c r="B26" s="26"/>
      <c r="C26" s="26"/>
      <c r="D26" s="26"/>
      <c r="E26" s="26"/>
    </row>
    <row r="27" spans="1:6" ht="18.75" x14ac:dyDescent="0.25">
      <c r="A27" s="866" t="s">
        <v>2336</v>
      </c>
      <c r="B27" s="866"/>
      <c r="C27" s="510" t="s">
        <v>2337</v>
      </c>
      <c r="D27" s="510"/>
      <c r="E27" s="26"/>
    </row>
    <row r="28" spans="1:6" ht="18.75" x14ac:dyDescent="0.25">
      <c r="A28" s="509"/>
      <c r="B28" s="509"/>
      <c r="C28" s="509"/>
      <c r="D28" s="509"/>
      <c r="E28" s="26"/>
    </row>
    <row r="29" spans="1:6" ht="18.75" x14ac:dyDescent="0.25">
      <c r="A29" s="509"/>
      <c r="B29" s="509"/>
      <c r="C29" s="509"/>
      <c r="D29" s="509"/>
      <c r="E29" s="26"/>
    </row>
    <row r="30" spans="1:6" ht="18.75" x14ac:dyDescent="0.25">
      <c r="A30" s="872" t="s">
        <v>2238</v>
      </c>
      <c r="B30" s="872"/>
      <c r="C30" s="512" t="s">
        <v>2571</v>
      </c>
      <c r="D30" s="513"/>
      <c r="E30" s="327"/>
      <c r="F30" s="327"/>
    </row>
    <row r="31" spans="1:6" ht="18.75" x14ac:dyDescent="0.25">
      <c r="A31" s="872"/>
      <c r="B31" s="872"/>
      <c r="C31" s="512"/>
      <c r="D31" s="511" t="s">
        <v>2564</v>
      </c>
      <c r="E31" s="327"/>
      <c r="F31" s="327"/>
    </row>
    <row r="32" spans="1:6" s="329" customFormat="1" ht="18.75" x14ac:dyDescent="0.25">
      <c r="A32" s="514"/>
      <c r="B32" s="514"/>
      <c r="C32" s="512"/>
      <c r="D32" s="514" t="s">
        <v>2275</v>
      </c>
      <c r="E32" s="328"/>
      <c r="F32" s="328"/>
    </row>
    <row r="33" spans="1:6" ht="18.75" x14ac:dyDescent="0.25">
      <c r="A33" s="872" t="s">
        <v>2239</v>
      </c>
      <c r="B33" s="872"/>
      <c r="C33" s="512" t="s">
        <v>2572</v>
      </c>
      <c r="D33" s="511"/>
      <c r="E33" s="327"/>
      <c r="F33" s="327"/>
    </row>
    <row r="34" spans="1:6" ht="18.75" x14ac:dyDescent="0.25">
      <c r="A34" s="872"/>
      <c r="B34" s="872"/>
      <c r="C34" s="512"/>
      <c r="D34" s="511" t="s">
        <v>2565</v>
      </c>
      <c r="E34" s="327"/>
      <c r="F34" s="327"/>
    </row>
    <row r="35" spans="1:6" s="329" customFormat="1" ht="18.75" x14ac:dyDescent="0.25">
      <c r="A35" s="514"/>
      <c r="B35" s="514"/>
      <c r="C35" s="512"/>
      <c r="D35" s="514" t="s">
        <v>2275</v>
      </c>
      <c r="E35" s="328"/>
      <c r="F35" s="328"/>
    </row>
    <row r="36" spans="1:6" ht="18.75" x14ac:dyDescent="0.25">
      <c r="A36" s="872" t="s">
        <v>2239</v>
      </c>
      <c r="B36" s="872"/>
      <c r="C36" s="512" t="s">
        <v>2568</v>
      </c>
      <c r="D36" s="511"/>
      <c r="E36" s="327"/>
      <c r="F36" s="327"/>
    </row>
    <row r="37" spans="1:6" ht="18.75" x14ac:dyDescent="0.25">
      <c r="A37" s="873"/>
      <c r="B37" s="873"/>
      <c r="C37" s="514"/>
      <c r="D37" s="511" t="s">
        <v>2565</v>
      </c>
      <c r="E37" s="327"/>
      <c r="F37" s="327"/>
    </row>
    <row r="38" spans="1:6" s="329" customFormat="1" ht="18.75" x14ac:dyDescent="0.25">
      <c r="A38" s="874"/>
      <c r="B38" s="874"/>
      <c r="C38" s="515"/>
      <c r="D38" s="515" t="s">
        <v>2275</v>
      </c>
    </row>
    <row r="39" spans="1:6" x14ac:dyDescent="0.25">
      <c r="C39" s="26"/>
    </row>
    <row r="40" spans="1:6" x14ac:dyDescent="0.25">
      <c r="C40" s="26"/>
    </row>
  </sheetData>
  <sheetProtection selectLockedCells="1"/>
  <mergeCells count="33">
    <mergeCell ref="D6:F6"/>
    <mergeCell ref="A37:B37"/>
    <mergeCell ref="A38:B38"/>
    <mergeCell ref="A8:D8"/>
    <mergeCell ref="B10:D10"/>
    <mergeCell ref="B22:C22"/>
    <mergeCell ref="B23:C23"/>
    <mergeCell ref="A25:F25"/>
    <mergeCell ref="A30:B30"/>
    <mergeCell ref="A31:B31"/>
    <mergeCell ref="A33:B33"/>
    <mergeCell ref="B16:C16"/>
    <mergeCell ref="B17:C17"/>
    <mergeCell ref="B18:C18"/>
    <mergeCell ref="B19:C19"/>
    <mergeCell ref="B20:C20"/>
    <mergeCell ref="B21:C21"/>
    <mergeCell ref="A27:B27"/>
    <mergeCell ref="E1:F2"/>
    <mergeCell ref="D1:D2"/>
    <mergeCell ref="A34:B34"/>
    <mergeCell ref="A36:B36"/>
    <mergeCell ref="B11:C11"/>
    <mergeCell ref="B12:C12"/>
    <mergeCell ref="B13:C13"/>
    <mergeCell ref="B14:C14"/>
    <mergeCell ref="B15:C15"/>
    <mergeCell ref="A3:F3"/>
    <mergeCell ref="A4:F4"/>
    <mergeCell ref="A5:C5"/>
    <mergeCell ref="A6:C6"/>
    <mergeCell ref="A9:F9"/>
    <mergeCell ref="D5:F5"/>
  </mergeCells>
  <pageMargins left="0.7" right="0.7" top="0.75" bottom="0.75" header="0.3" footer="0.3"/>
  <pageSetup paperSize="9" scale="59" fitToHeight="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F273"/>
  <sheetViews>
    <sheetView topLeftCell="A22" zoomScaleNormal="100" workbookViewId="0">
      <selection activeCell="C279" sqref="C279"/>
    </sheetView>
  </sheetViews>
  <sheetFormatPr defaultRowHeight="15.75" x14ac:dyDescent="0.25"/>
  <cols>
    <col min="1" max="1" width="6.42578125" style="26" customWidth="1"/>
    <col min="2" max="2" width="13.5703125" style="22" customWidth="1"/>
    <col min="3" max="3" width="76.5703125" style="22" customWidth="1"/>
    <col min="4" max="4" width="11" style="22" customWidth="1"/>
    <col min="5" max="5" width="10.42578125" style="22" customWidth="1"/>
    <col min="6" max="16384" width="9.140625" style="22"/>
  </cols>
  <sheetData>
    <row r="2" spans="1:6" ht="81.75" customHeight="1" x14ac:dyDescent="0.25"/>
    <row r="3" spans="1:6" ht="25.5" customHeight="1" x14ac:dyDescent="0.25">
      <c r="A3" s="810" t="s">
        <v>2338</v>
      </c>
      <c r="B3" s="810"/>
      <c r="C3" s="810"/>
      <c r="D3" s="810"/>
      <c r="E3" s="810"/>
    </row>
    <row r="4" spans="1:6" ht="10.5" customHeight="1" thickBot="1" x14ac:dyDescent="0.3">
      <c r="A4" s="640"/>
      <c r="B4" s="640"/>
      <c r="C4" s="640"/>
      <c r="D4" s="640"/>
      <c r="E4" s="640"/>
    </row>
    <row r="5" spans="1:6" ht="27.75" customHeight="1" x14ac:dyDescent="0.25">
      <c r="A5" s="953" t="s">
        <v>2186</v>
      </c>
      <c r="B5" s="954"/>
      <c r="C5" s="952">
        <f>'Obrazac prijave'!C14:F14</f>
        <v>0</v>
      </c>
      <c r="D5" s="898"/>
      <c r="E5" s="899"/>
    </row>
    <row r="6" spans="1:6" ht="18.75" customHeight="1" thickBot="1" x14ac:dyDescent="0.3">
      <c r="A6" s="955" t="s">
        <v>221</v>
      </c>
      <c r="B6" s="956"/>
      <c r="C6" s="957">
        <f>'Obrazac prijave'!C17</f>
        <v>0</v>
      </c>
      <c r="D6" s="677"/>
      <c r="E6" s="678"/>
    </row>
    <row r="7" spans="1:6" x14ac:dyDescent="0.25">
      <c r="A7" s="943"/>
      <c r="B7" s="943"/>
      <c r="C7" s="943"/>
      <c r="D7" s="943"/>
      <c r="E7" s="943"/>
      <c r="F7" s="35"/>
    </row>
    <row r="8" spans="1:6" ht="15.75" customHeight="1" x14ac:dyDescent="0.25">
      <c r="A8" s="864" t="s">
        <v>2310</v>
      </c>
      <c r="B8" s="864"/>
      <c r="C8" s="864"/>
      <c r="D8" s="419" t="s">
        <v>2187</v>
      </c>
      <c r="E8" s="419" t="s">
        <v>2188</v>
      </c>
    </row>
    <row r="9" spans="1:6" ht="9" customHeight="1" thickBot="1" x14ac:dyDescent="0.3">
      <c r="A9" s="894"/>
      <c r="B9" s="895"/>
      <c r="C9" s="895"/>
      <c r="D9" s="895"/>
      <c r="E9" s="896"/>
    </row>
    <row r="10" spans="1:6" s="331" customFormat="1" ht="19.5" customHeight="1" x14ac:dyDescent="0.25">
      <c r="A10" s="32" t="s">
        <v>15</v>
      </c>
      <c r="B10" s="950" t="s">
        <v>2308</v>
      </c>
      <c r="C10" s="951"/>
      <c r="D10" s="338" t="s">
        <v>2187</v>
      </c>
      <c r="E10" s="339" t="s">
        <v>2188</v>
      </c>
    </row>
    <row r="11" spans="1:6" ht="19.5" customHeight="1" x14ac:dyDescent="0.25">
      <c r="A11" s="332">
        <v>1</v>
      </c>
      <c r="B11" s="944" t="s">
        <v>2339</v>
      </c>
      <c r="C11" s="945"/>
      <c r="D11" s="336"/>
      <c r="E11" s="334"/>
    </row>
    <row r="12" spans="1:6" ht="19.5" customHeight="1" x14ac:dyDescent="0.25">
      <c r="A12" s="332">
        <v>2</v>
      </c>
      <c r="B12" s="944" t="s">
        <v>2311</v>
      </c>
      <c r="C12" s="945"/>
      <c r="D12" s="336"/>
      <c r="E12" s="334"/>
    </row>
    <row r="13" spans="1:6" ht="19.5" customHeight="1" x14ac:dyDescent="0.25">
      <c r="A13" s="332">
        <v>3</v>
      </c>
      <c r="B13" s="944" t="s">
        <v>2342</v>
      </c>
      <c r="C13" s="945"/>
      <c r="D13" s="336"/>
      <c r="E13" s="334"/>
    </row>
    <row r="14" spans="1:6" ht="19.5" customHeight="1" x14ac:dyDescent="0.25">
      <c r="A14" s="965" t="s">
        <v>1487</v>
      </c>
      <c r="B14" s="966"/>
      <c r="C14" s="336" t="s">
        <v>2192</v>
      </c>
      <c r="D14" s="336"/>
      <c r="E14" s="334"/>
    </row>
    <row r="15" spans="1:6" ht="19.5" customHeight="1" x14ac:dyDescent="0.25">
      <c r="A15" s="965" t="s">
        <v>1493</v>
      </c>
      <c r="B15" s="966"/>
      <c r="C15" s="336" t="s">
        <v>2193</v>
      </c>
      <c r="D15" s="336"/>
      <c r="E15" s="334"/>
    </row>
    <row r="16" spans="1:6" ht="19.5" customHeight="1" x14ac:dyDescent="0.25">
      <c r="A16" s="965" t="s">
        <v>1494</v>
      </c>
      <c r="B16" s="966"/>
      <c r="C16" s="336" t="s">
        <v>2191</v>
      </c>
      <c r="D16" s="336"/>
      <c r="E16" s="334"/>
    </row>
    <row r="17" spans="1:5" ht="19.5" customHeight="1" x14ac:dyDescent="0.25">
      <c r="A17" s="965" t="s">
        <v>2309</v>
      </c>
      <c r="B17" s="966"/>
      <c r="C17" s="336" t="s">
        <v>2194</v>
      </c>
      <c r="D17" s="336"/>
      <c r="E17" s="334"/>
    </row>
    <row r="18" spans="1:5" ht="34.5" customHeight="1" x14ac:dyDescent="0.25">
      <c r="A18" s="332">
        <v>4</v>
      </c>
      <c r="B18" s="947" t="s">
        <v>2340</v>
      </c>
      <c r="C18" s="948"/>
      <c r="D18" s="336"/>
      <c r="E18" s="334"/>
    </row>
    <row r="19" spans="1:5" ht="34.5" customHeight="1" x14ac:dyDescent="0.25">
      <c r="A19" s="332">
        <v>5</v>
      </c>
      <c r="B19" s="947" t="s">
        <v>2569</v>
      </c>
      <c r="C19" s="948"/>
      <c r="D19" s="336"/>
      <c r="E19" s="334"/>
    </row>
    <row r="20" spans="1:5" ht="24" customHeight="1" x14ac:dyDescent="0.25">
      <c r="A20" s="332">
        <v>6</v>
      </c>
      <c r="B20" s="944" t="s">
        <v>2341</v>
      </c>
      <c r="C20" s="945"/>
      <c r="D20" s="336"/>
      <c r="E20" s="334"/>
    </row>
    <row r="21" spans="1:5" ht="21.75" customHeight="1" x14ac:dyDescent="0.25">
      <c r="A21" s="332">
        <v>7</v>
      </c>
      <c r="B21" s="947" t="s">
        <v>2189</v>
      </c>
      <c r="C21" s="948"/>
      <c r="D21" s="336"/>
      <c r="E21" s="334"/>
    </row>
    <row r="22" spans="1:5" ht="33" customHeight="1" x14ac:dyDescent="0.25">
      <c r="A22" s="332">
        <v>8</v>
      </c>
      <c r="B22" s="947" t="s">
        <v>2343</v>
      </c>
      <c r="C22" s="948"/>
      <c r="D22" s="336"/>
      <c r="E22" s="333"/>
    </row>
    <row r="23" spans="1:5" ht="16.5" thickBot="1" x14ac:dyDescent="0.3">
      <c r="B23" s="26"/>
      <c r="C23" s="26"/>
      <c r="D23" s="26"/>
    </row>
    <row r="24" spans="1:5" ht="173.25" customHeight="1" thickBot="1" x14ac:dyDescent="0.3">
      <c r="A24" s="883" t="s">
        <v>1394</v>
      </c>
      <c r="B24" s="884"/>
      <c r="C24" s="884"/>
      <c r="D24" s="884"/>
      <c r="E24" s="885"/>
    </row>
    <row r="26" spans="1:5" ht="18.75" x14ac:dyDescent="0.25">
      <c r="A26" s="946" t="s">
        <v>2369</v>
      </c>
      <c r="B26" s="946"/>
      <c r="C26" s="946"/>
    </row>
    <row r="27" spans="1:5" ht="19.5" customHeight="1" x14ac:dyDescent="0.25">
      <c r="A27" s="509"/>
      <c r="B27" s="518"/>
      <c r="C27" s="518"/>
    </row>
    <row r="28" spans="1:5" ht="14.25" customHeight="1" x14ac:dyDescent="0.25">
      <c r="A28" s="872" t="s">
        <v>2238</v>
      </c>
      <c r="B28" s="872"/>
      <c r="C28" s="513"/>
      <c r="D28" s="327"/>
      <c r="E28" s="327"/>
    </row>
    <row r="29" spans="1:5" ht="21" customHeight="1" x14ac:dyDescent="0.25">
      <c r="A29" s="949" t="str">
        <f>'Formalni uvjeti'!C30</f>
        <v>Dado Marković</v>
      </c>
      <c r="B29" s="949"/>
      <c r="C29" s="511" t="s">
        <v>2566</v>
      </c>
      <c r="D29" s="327"/>
      <c r="E29" s="327"/>
    </row>
    <row r="30" spans="1:5" s="329" customFormat="1" ht="18" customHeight="1" x14ac:dyDescent="0.25">
      <c r="A30" s="514"/>
      <c r="B30" s="514"/>
      <c r="C30" s="514" t="s">
        <v>2275</v>
      </c>
      <c r="D30" s="328"/>
      <c r="E30" s="328"/>
    </row>
    <row r="31" spans="1:5" ht="14.25" customHeight="1" x14ac:dyDescent="0.25">
      <c r="A31" s="872" t="s">
        <v>2239</v>
      </c>
      <c r="B31" s="872"/>
      <c r="C31" s="511"/>
      <c r="D31" s="327"/>
      <c r="E31" s="327"/>
    </row>
    <row r="32" spans="1:5" ht="20.25" customHeight="1" x14ac:dyDescent="0.25">
      <c r="A32" s="949" t="str">
        <f>'Formalni uvjeti'!C33</f>
        <v>Ivan Szabo</v>
      </c>
      <c r="B32" s="949"/>
      <c r="C32" s="511" t="s">
        <v>2567</v>
      </c>
      <c r="D32" s="327"/>
      <c r="E32" s="327"/>
    </row>
    <row r="33" spans="1:5" s="329" customFormat="1" ht="14.25" customHeight="1" x14ac:dyDescent="0.25">
      <c r="A33" s="514"/>
      <c r="B33" s="514"/>
      <c r="C33" s="514" t="s">
        <v>2371</v>
      </c>
      <c r="D33" s="328"/>
      <c r="E33" s="328"/>
    </row>
    <row r="34" spans="1:5" ht="14.25" customHeight="1" x14ac:dyDescent="0.25">
      <c r="A34" s="872" t="s">
        <v>2239</v>
      </c>
      <c r="B34" s="872"/>
      <c r="C34" s="511"/>
      <c r="D34" s="327"/>
      <c r="E34" s="327"/>
    </row>
    <row r="35" spans="1:5" ht="34.5" customHeight="1" x14ac:dyDescent="0.25">
      <c r="A35" s="949" t="str">
        <f>'Formalni uvjeti'!C36</f>
        <v>Kristina Božić Živanović</v>
      </c>
      <c r="B35" s="949"/>
      <c r="C35" s="511" t="s">
        <v>2567</v>
      </c>
      <c r="D35" s="327"/>
      <c r="E35" s="327"/>
    </row>
    <row r="36" spans="1:5" s="329" customFormat="1" ht="15.75" customHeight="1" x14ac:dyDescent="0.25">
      <c r="A36" s="874"/>
      <c r="B36" s="874"/>
      <c r="C36" s="515" t="s">
        <v>2275</v>
      </c>
    </row>
    <row r="37" spans="1:5" s="329" customFormat="1" x14ac:dyDescent="0.25">
      <c r="A37" s="337"/>
      <c r="B37" s="337"/>
    </row>
    <row r="38" spans="1:5" ht="24.75" customHeight="1" x14ac:dyDescent="0.25">
      <c r="A38" s="810" t="s">
        <v>2396</v>
      </c>
      <c r="B38" s="810"/>
      <c r="C38" s="810"/>
      <c r="D38" s="810"/>
      <c r="E38" s="810"/>
    </row>
    <row r="39" spans="1:5" ht="19.5" customHeight="1" x14ac:dyDescent="0.25">
      <c r="A39" s="216" t="s">
        <v>15</v>
      </c>
      <c r="B39" s="964" t="s">
        <v>2195</v>
      </c>
      <c r="C39" s="964"/>
      <c r="D39" s="964" t="s">
        <v>2196</v>
      </c>
      <c r="E39" s="964"/>
    </row>
    <row r="40" spans="1:5" ht="17.25" customHeight="1" x14ac:dyDescent="0.25">
      <c r="A40" s="433">
        <v>1</v>
      </c>
      <c r="B40" s="932" t="s">
        <v>2375</v>
      </c>
      <c r="C40" s="932"/>
      <c r="D40" s="932"/>
      <c r="E40" s="932"/>
    </row>
    <row r="41" spans="1:5" s="219" customFormat="1" ht="15" customHeight="1" x14ac:dyDescent="0.25">
      <c r="A41" s="434">
        <v>1.1000000000000001</v>
      </c>
      <c r="B41" s="959" t="s">
        <v>2376</v>
      </c>
      <c r="C41" s="959"/>
      <c r="D41" s="959"/>
      <c r="E41" s="959"/>
    </row>
    <row r="42" spans="1:5" s="325" customFormat="1" x14ac:dyDescent="0.25">
      <c r="A42" s="335" t="s">
        <v>1460</v>
      </c>
      <c r="B42" s="935" t="s">
        <v>2197</v>
      </c>
      <c r="C42" s="935"/>
      <c r="D42" s="925">
        <v>10</v>
      </c>
      <c r="E42" s="925"/>
    </row>
    <row r="43" spans="1:5" s="325" customFormat="1" x14ac:dyDescent="0.25">
      <c r="A43" s="335" t="s">
        <v>1461</v>
      </c>
      <c r="B43" s="935" t="s">
        <v>2198</v>
      </c>
      <c r="C43" s="935"/>
      <c r="D43" s="925">
        <v>2</v>
      </c>
      <c r="E43" s="925"/>
    </row>
    <row r="44" spans="1:5" ht="15.75" customHeight="1" x14ac:dyDescent="0.25">
      <c r="A44" s="434">
        <v>1.2</v>
      </c>
      <c r="B44" s="928" t="s">
        <v>2377</v>
      </c>
      <c r="C44" s="928"/>
      <c r="D44" s="928"/>
      <c r="E44" s="928"/>
    </row>
    <row r="45" spans="1:5" x14ac:dyDescent="0.25">
      <c r="A45" s="330" t="s">
        <v>454</v>
      </c>
      <c r="B45" s="921" t="s">
        <v>2199</v>
      </c>
      <c r="C45" s="921"/>
      <c r="D45" s="921"/>
      <c r="E45" s="921"/>
    </row>
    <row r="46" spans="1:5" x14ac:dyDescent="0.25">
      <c r="A46" s="335"/>
      <c r="B46" s="923" t="s">
        <v>2222</v>
      </c>
      <c r="C46" s="923"/>
      <c r="D46" s="925">
        <v>10</v>
      </c>
      <c r="E46" s="925"/>
    </row>
    <row r="47" spans="1:5" x14ac:dyDescent="0.25">
      <c r="A47" s="335"/>
      <c r="B47" s="923" t="s">
        <v>2223</v>
      </c>
      <c r="C47" s="923"/>
      <c r="D47" s="925">
        <v>8</v>
      </c>
      <c r="E47" s="925"/>
    </row>
    <row r="48" spans="1:5" x14ac:dyDescent="0.25">
      <c r="A48" s="335"/>
      <c r="B48" s="923" t="s">
        <v>2224</v>
      </c>
      <c r="C48" s="923"/>
      <c r="D48" s="925">
        <v>5</v>
      </c>
      <c r="E48" s="925"/>
    </row>
    <row r="49" spans="1:5" x14ac:dyDescent="0.25">
      <c r="A49" s="335"/>
      <c r="B49" s="923" t="s">
        <v>2225</v>
      </c>
      <c r="C49" s="923"/>
      <c r="D49" s="925">
        <v>1</v>
      </c>
      <c r="E49" s="925"/>
    </row>
    <row r="50" spans="1:5" x14ac:dyDescent="0.25">
      <c r="A50" s="435" t="s">
        <v>459</v>
      </c>
      <c r="B50" s="921" t="s">
        <v>2200</v>
      </c>
      <c r="C50" s="921"/>
      <c r="D50" s="921"/>
      <c r="E50" s="921"/>
    </row>
    <row r="51" spans="1:5" x14ac:dyDescent="0.25">
      <c r="A51" s="335"/>
      <c r="B51" s="923" t="s">
        <v>2222</v>
      </c>
      <c r="C51" s="923"/>
      <c r="D51" s="925">
        <v>10</v>
      </c>
      <c r="E51" s="925"/>
    </row>
    <row r="52" spans="1:5" x14ac:dyDescent="0.25">
      <c r="A52" s="335"/>
      <c r="B52" s="923" t="s">
        <v>2223</v>
      </c>
      <c r="C52" s="923"/>
      <c r="D52" s="925">
        <v>8</v>
      </c>
      <c r="E52" s="925"/>
    </row>
    <row r="53" spans="1:5" x14ac:dyDescent="0.25">
      <c r="A53" s="335"/>
      <c r="B53" s="923" t="s">
        <v>2224</v>
      </c>
      <c r="C53" s="923"/>
      <c r="D53" s="925">
        <v>5</v>
      </c>
      <c r="E53" s="925"/>
    </row>
    <row r="54" spans="1:5" x14ac:dyDescent="0.25">
      <c r="A54" s="335"/>
      <c r="B54" s="923" t="s">
        <v>2225</v>
      </c>
      <c r="C54" s="923"/>
      <c r="D54" s="925">
        <v>1</v>
      </c>
      <c r="E54" s="925"/>
    </row>
    <row r="55" spans="1:5" x14ac:dyDescent="0.25">
      <c r="A55" s="435" t="s">
        <v>464</v>
      </c>
      <c r="B55" s="921" t="s">
        <v>2201</v>
      </c>
      <c r="C55" s="921"/>
      <c r="D55" s="921"/>
      <c r="E55" s="921"/>
    </row>
    <row r="56" spans="1:5" x14ac:dyDescent="0.25">
      <c r="A56" s="335"/>
      <c r="B56" s="923" t="s">
        <v>2226</v>
      </c>
      <c r="C56" s="923"/>
      <c r="D56" s="925">
        <v>10</v>
      </c>
      <c r="E56" s="925"/>
    </row>
    <row r="57" spans="1:5" x14ac:dyDescent="0.25">
      <c r="A57" s="335"/>
      <c r="B57" s="923" t="s">
        <v>2242</v>
      </c>
      <c r="C57" s="923"/>
      <c r="D57" s="925">
        <v>8</v>
      </c>
      <c r="E57" s="925"/>
    </row>
    <row r="58" spans="1:5" x14ac:dyDescent="0.25">
      <c r="A58" s="335"/>
      <c r="B58" s="923" t="s">
        <v>2227</v>
      </c>
      <c r="C58" s="923"/>
      <c r="D58" s="925">
        <v>5</v>
      </c>
      <c r="E58" s="925"/>
    </row>
    <row r="59" spans="1:5" x14ac:dyDescent="0.25">
      <c r="A59" s="335"/>
      <c r="B59" s="923" t="s">
        <v>2373</v>
      </c>
      <c r="C59" s="923"/>
      <c r="D59" s="925">
        <v>1</v>
      </c>
      <c r="E59" s="925"/>
    </row>
    <row r="60" spans="1:5" ht="14.25" customHeight="1" x14ac:dyDescent="0.25">
      <c r="A60" s="436">
        <v>1.3</v>
      </c>
      <c r="B60" s="928" t="s">
        <v>2378</v>
      </c>
      <c r="C60" s="928"/>
      <c r="D60" s="928"/>
      <c r="E60" s="928"/>
    </row>
    <row r="61" spans="1:5" x14ac:dyDescent="0.25">
      <c r="A61" s="330" t="s">
        <v>473</v>
      </c>
      <c r="B61" s="921" t="s">
        <v>2204</v>
      </c>
      <c r="C61" s="921"/>
      <c r="D61" s="921"/>
      <c r="E61" s="921"/>
    </row>
    <row r="62" spans="1:5" x14ac:dyDescent="0.25">
      <c r="A62" s="335"/>
      <c r="B62" s="923" t="s">
        <v>2228</v>
      </c>
      <c r="C62" s="923"/>
      <c r="D62" s="335">
        <v>20</v>
      </c>
      <c r="E62" s="335"/>
    </row>
    <row r="63" spans="1:5" x14ac:dyDescent="0.25">
      <c r="A63" s="335"/>
      <c r="B63" s="923" t="s">
        <v>2229</v>
      </c>
      <c r="C63" s="923"/>
      <c r="D63" s="335">
        <v>18</v>
      </c>
      <c r="E63" s="335"/>
    </row>
    <row r="64" spans="1:5" x14ac:dyDescent="0.25">
      <c r="A64" s="335"/>
      <c r="B64" s="923" t="s">
        <v>2230</v>
      </c>
      <c r="C64" s="923"/>
      <c r="D64" s="335">
        <v>14</v>
      </c>
      <c r="E64" s="335"/>
    </row>
    <row r="65" spans="1:5" x14ac:dyDescent="0.25">
      <c r="A65" s="335"/>
      <c r="B65" s="923" t="s">
        <v>2231</v>
      </c>
      <c r="C65" s="923"/>
      <c r="D65" s="335">
        <v>10</v>
      </c>
      <c r="E65" s="335"/>
    </row>
    <row r="66" spans="1:5" x14ac:dyDescent="0.25">
      <c r="A66" s="335"/>
      <c r="B66" s="923" t="s">
        <v>2232</v>
      </c>
      <c r="C66" s="923"/>
      <c r="D66" s="335">
        <v>5</v>
      </c>
      <c r="E66" s="335"/>
    </row>
    <row r="67" spans="1:5" x14ac:dyDescent="0.25">
      <c r="A67" s="335"/>
      <c r="B67" s="923" t="s">
        <v>2233</v>
      </c>
      <c r="C67" s="923"/>
      <c r="D67" s="335">
        <v>2</v>
      </c>
      <c r="E67" s="335"/>
    </row>
    <row r="68" spans="1:5" ht="24" customHeight="1" x14ac:dyDescent="0.25">
      <c r="A68" s="958" t="s">
        <v>2374</v>
      </c>
      <c r="B68" s="958"/>
      <c r="C68" s="958"/>
      <c r="D68" s="958"/>
      <c r="E68" s="958"/>
    </row>
    <row r="69" spans="1:5" x14ac:dyDescent="0.25">
      <c r="A69" s="330" t="s">
        <v>477</v>
      </c>
      <c r="B69" s="921" t="s">
        <v>2205</v>
      </c>
      <c r="C69" s="921"/>
      <c r="D69" s="921"/>
      <c r="E69" s="921"/>
    </row>
    <row r="70" spans="1:5" x14ac:dyDescent="0.25">
      <c r="A70" s="335"/>
      <c r="B70" s="923" t="s">
        <v>2234</v>
      </c>
      <c r="C70" s="923"/>
      <c r="D70" s="335">
        <v>10</v>
      </c>
      <c r="E70" s="432"/>
    </row>
    <row r="71" spans="1:5" x14ac:dyDescent="0.25">
      <c r="A71" s="335"/>
      <c r="B71" s="923" t="s">
        <v>2235</v>
      </c>
      <c r="C71" s="923"/>
      <c r="D71" s="335">
        <v>8</v>
      </c>
      <c r="E71" s="432"/>
    </row>
    <row r="72" spans="1:5" x14ac:dyDescent="0.25">
      <c r="A72" s="335"/>
      <c r="B72" s="923" t="s">
        <v>2236</v>
      </c>
      <c r="C72" s="923"/>
      <c r="D72" s="335">
        <v>6</v>
      </c>
      <c r="E72" s="432"/>
    </row>
    <row r="73" spans="1:5" x14ac:dyDescent="0.25">
      <c r="A73" s="335"/>
      <c r="B73" s="923" t="s">
        <v>2237</v>
      </c>
      <c r="C73" s="923"/>
      <c r="D73" s="335">
        <v>4</v>
      </c>
      <c r="E73" s="432"/>
    </row>
    <row r="74" spans="1:5" x14ac:dyDescent="0.25">
      <c r="A74" s="436">
        <v>1.4</v>
      </c>
      <c r="B74" s="928" t="s">
        <v>2379</v>
      </c>
      <c r="C74" s="928"/>
      <c r="D74" s="928"/>
      <c r="E74" s="928"/>
    </row>
    <row r="75" spans="1:5" x14ac:dyDescent="0.25">
      <c r="A75" s="335" t="s">
        <v>2385</v>
      </c>
      <c r="B75" s="935" t="s">
        <v>2381</v>
      </c>
      <c r="C75" s="935"/>
      <c r="D75" s="925">
        <v>30</v>
      </c>
      <c r="E75" s="925"/>
    </row>
    <row r="76" spans="1:5" x14ac:dyDescent="0.25">
      <c r="A76" s="335" t="s">
        <v>2386</v>
      </c>
      <c r="B76" s="935" t="s">
        <v>2382</v>
      </c>
      <c r="C76" s="935"/>
      <c r="D76" s="925">
        <v>20</v>
      </c>
      <c r="E76" s="925"/>
    </row>
    <row r="77" spans="1:5" x14ac:dyDescent="0.25">
      <c r="A77" s="335" t="s">
        <v>2387</v>
      </c>
      <c r="B77" s="935" t="s">
        <v>2383</v>
      </c>
      <c r="C77" s="935"/>
      <c r="D77" s="925">
        <v>10</v>
      </c>
      <c r="E77" s="925"/>
    </row>
    <row r="78" spans="1:5" x14ac:dyDescent="0.25">
      <c r="A78" s="335" t="s">
        <v>2388</v>
      </c>
      <c r="B78" s="935" t="s">
        <v>2384</v>
      </c>
      <c r="C78" s="935"/>
      <c r="D78" s="925">
        <v>5</v>
      </c>
      <c r="E78" s="925"/>
    </row>
    <row r="79" spans="1:5" x14ac:dyDescent="0.25">
      <c r="A79" s="436">
        <v>1.5</v>
      </c>
      <c r="B79" s="928" t="s">
        <v>2380</v>
      </c>
      <c r="C79" s="928"/>
      <c r="D79" s="928"/>
      <c r="E79" s="928"/>
    </row>
    <row r="80" spans="1:5" x14ac:dyDescent="0.25">
      <c r="A80" s="335" t="s">
        <v>2389</v>
      </c>
      <c r="B80" s="935" t="s">
        <v>2392</v>
      </c>
      <c r="C80" s="935"/>
      <c r="D80" s="925">
        <v>10</v>
      </c>
      <c r="E80" s="925"/>
    </row>
    <row r="81" spans="1:5" x14ac:dyDescent="0.25">
      <c r="A81" s="335" t="s">
        <v>2390</v>
      </c>
      <c r="B81" s="935" t="s">
        <v>2393</v>
      </c>
      <c r="C81" s="935"/>
      <c r="D81" s="925">
        <v>5</v>
      </c>
      <c r="E81" s="925"/>
    </row>
    <row r="82" spans="1:5" x14ac:dyDescent="0.25">
      <c r="A82" s="335" t="s">
        <v>2391</v>
      </c>
      <c r="B82" s="935" t="s">
        <v>2394</v>
      </c>
      <c r="C82" s="935"/>
      <c r="D82" s="925">
        <v>1</v>
      </c>
      <c r="E82" s="925"/>
    </row>
    <row r="83" spans="1:5" x14ac:dyDescent="0.25">
      <c r="A83" s="933" t="s">
        <v>2395</v>
      </c>
      <c r="B83" s="933"/>
      <c r="C83" s="933"/>
      <c r="D83" s="960"/>
      <c r="E83" s="960"/>
    </row>
    <row r="84" spans="1:5" ht="20.25" customHeight="1" x14ac:dyDescent="0.25">
      <c r="A84" s="433">
        <v>2</v>
      </c>
      <c r="B84" s="932" t="s">
        <v>2397</v>
      </c>
      <c r="C84" s="932"/>
      <c r="D84" s="932"/>
      <c r="E84" s="932"/>
    </row>
    <row r="85" spans="1:5" x14ac:dyDescent="0.25">
      <c r="A85" s="436">
        <v>2.1</v>
      </c>
      <c r="B85" s="928" t="s">
        <v>2407</v>
      </c>
      <c r="C85" s="928"/>
      <c r="D85" s="436" t="s">
        <v>2202</v>
      </c>
      <c r="E85" s="436" t="s">
        <v>2203</v>
      </c>
    </row>
    <row r="86" spans="1:5" x14ac:dyDescent="0.25">
      <c r="A86" s="335" t="s">
        <v>2409</v>
      </c>
      <c r="B86" s="935" t="s">
        <v>2398</v>
      </c>
      <c r="C86" s="935"/>
      <c r="D86" s="335">
        <v>60</v>
      </c>
      <c r="E86" s="335">
        <v>30</v>
      </c>
    </row>
    <row r="87" spans="1:5" x14ac:dyDescent="0.25">
      <c r="A87" s="335" t="s">
        <v>2410</v>
      </c>
      <c r="B87" s="935" t="s">
        <v>2399</v>
      </c>
      <c r="C87" s="935"/>
      <c r="D87" s="335">
        <v>30</v>
      </c>
      <c r="E87" s="335">
        <v>16</v>
      </c>
    </row>
    <row r="88" spans="1:5" x14ac:dyDescent="0.25">
      <c r="A88" s="335" t="s">
        <v>2411</v>
      </c>
      <c r="B88" s="935" t="s">
        <v>2400</v>
      </c>
      <c r="C88" s="935"/>
      <c r="D88" s="335">
        <v>20</v>
      </c>
      <c r="E88" s="335">
        <v>10</v>
      </c>
    </row>
    <row r="89" spans="1:5" x14ac:dyDescent="0.25">
      <c r="A89" s="335" t="s">
        <v>2412</v>
      </c>
      <c r="B89" s="935" t="s">
        <v>2401</v>
      </c>
      <c r="C89" s="935"/>
      <c r="D89" s="335">
        <v>10</v>
      </c>
      <c r="E89" s="335">
        <v>6</v>
      </c>
    </row>
    <row r="90" spans="1:5" x14ac:dyDescent="0.25">
      <c r="A90" s="335" t="s">
        <v>2413</v>
      </c>
      <c r="B90" s="935" t="s">
        <v>2402</v>
      </c>
      <c r="C90" s="935"/>
      <c r="D90" s="335">
        <v>4</v>
      </c>
      <c r="E90" s="335">
        <v>3</v>
      </c>
    </row>
    <row r="91" spans="1:5" x14ac:dyDescent="0.25">
      <c r="A91" s="335" t="s">
        <v>2414</v>
      </c>
      <c r="B91" s="935" t="s">
        <v>2403</v>
      </c>
      <c r="C91" s="935"/>
      <c r="D91" s="335">
        <v>3</v>
      </c>
      <c r="E91" s="335">
        <v>2</v>
      </c>
    </row>
    <row r="92" spans="1:5" x14ac:dyDescent="0.25">
      <c r="A92" s="335" t="s">
        <v>2415</v>
      </c>
      <c r="B92" s="935" t="s">
        <v>2404</v>
      </c>
      <c r="C92" s="935"/>
      <c r="D92" s="335">
        <v>2</v>
      </c>
      <c r="E92" s="335">
        <v>1</v>
      </c>
    </row>
    <row r="93" spans="1:5" x14ac:dyDescent="0.25">
      <c r="A93" s="436">
        <v>2.2000000000000002</v>
      </c>
      <c r="B93" s="928" t="s">
        <v>2408</v>
      </c>
      <c r="C93" s="928"/>
      <c r="D93" s="436" t="s">
        <v>2202</v>
      </c>
      <c r="E93" s="436" t="s">
        <v>2203</v>
      </c>
    </row>
    <row r="94" spans="1:5" x14ac:dyDescent="0.25">
      <c r="A94" s="335" t="s">
        <v>2416</v>
      </c>
      <c r="B94" s="935" t="s">
        <v>2398</v>
      </c>
      <c r="C94" s="935"/>
      <c r="D94" s="335">
        <v>30</v>
      </c>
      <c r="E94" s="335">
        <v>16</v>
      </c>
    </row>
    <row r="95" spans="1:5" x14ac:dyDescent="0.25">
      <c r="A95" s="335" t="s">
        <v>2417</v>
      </c>
      <c r="B95" s="935" t="s">
        <v>2422</v>
      </c>
      <c r="C95" s="935"/>
      <c r="D95" s="335">
        <v>20</v>
      </c>
      <c r="E95" s="335">
        <v>10</v>
      </c>
    </row>
    <row r="96" spans="1:5" x14ac:dyDescent="0.25">
      <c r="A96" s="335" t="s">
        <v>2418</v>
      </c>
      <c r="B96" s="935" t="s">
        <v>2400</v>
      </c>
      <c r="C96" s="935"/>
      <c r="D96" s="335">
        <v>16</v>
      </c>
      <c r="E96" s="335">
        <v>6</v>
      </c>
    </row>
    <row r="97" spans="1:5" x14ac:dyDescent="0.25">
      <c r="A97" s="335" t="s">
        <v>2419</v>
      </c>
      <c r="B97" s="935" t="s">
        <v>2401</v>
      </c>
      <c r="C97" s="935"/>
      <c r="D97" s="335">
        <v>4</v>
      </c>
      <c r="E97" s="335">
        <v>2</v>
      </c>
    </row>
    <row r="98" spans="1:5" ht="10.5" customHeight="1" x14ac:dyDescent="0.25">
      <c r="A98" s="939" t="s">
        <v>2405</v>
      </c>
      <c r="B98" s="939"/>
      <c r="C98" s="939"/>
      <c r="D98" s="939"/>
      <c r="E98" s="939"/>
    </row>
    <row r="99" spans="1:5" ht="12.75" customHeight="1" x14ac:dyDescent="0.25">
      <c r="A99" s="939" t="s">
        <v>2406</v>
      </c>
      <c r="B99" s="939"/>
      <c r="C99" s="939"/>
      <c r="D99" s="939"/>
      <c r="E99" s="939"/>
    </row>
    <row r="100" spans="1:5" x14ac:dyDescent="0.25">
      <c r="A100" s="933" t="s">
        <v>2420</v>
      </c>
      <c r="B100" s="933"/>
      <c r="C100" s="933"/>
      <c r="D100" s="960"/>
      <c r="E100" s="960"/>
    </row>
    <row r="101" spans="1:5" ht="20.25" customHeight="1" x14ac:dyDescent="0.25">
      <c r="A101" s="433">
        <v>3</v>
      </c>
      <c r="B101" s="932" t="s">
        <v>2421</v>
      </c>
      <c r="C101" s="932"/>
      <c r="D101" s="932"/>
      <c r="E101" s="932"/>
    </row>
    <row r="102" spans="1:5" ht="15" customHeight="1" x14ac:dyDescent="0.25">
      <c r="A102" s="335">
        <v>3.1</v>
      </c>
      <c r="B102" s="935" t="s">
        <v>2424</v>
      </c>
      <c r="C102" s="935"/>
      <c r="D102" s="925">
        <v>20</v>
      </c>
      <c r="E102" s="925"/>
    </row>
    <row r="103" spans="1:5" ht="15" customHeight="1" x14ac:dyDescent="0.25">
      <c r="A103" s="335">
        <v>3.2</v>
      </c>
      <c r="B103" s="935" t="s">
        <v>2425</v>
      </c>
      <c r="C103" s="935"/>
      <c r="D103" s="925">
        <v>15</v>
      </c>
      <c r="E103" s="925"/>
    </row>
    <row r="104" spans="1:5" ht="15" customHeight="1" x14ac:dyDescent="0.25">
      <c r="A104" s="335">
        <v>3.3</v>
      </c>
      <c r="B104" s="935" t="s">
        <v>2426</v>
      </c>
      <c r="C104" s="935"/>
      <c r="D104" s="925">
        <v>10</v>
      </c>
      <c r="E104" s="925"/>
    </row>
    <row r="105" spans="1:5" ht="15" customHeight="1" x14ac:dyDescent="0.25">
      <c r="A105" s="335">
        <v>3.4</v>
      </c>
      <c r="B105" s="935" t="s">
        <v>2427</v>
      </c>
      <c r="C105" s="935"/>
      <c r="D105" s="925">
        <v>5</v>
      </c>
      <c r="E105" s="925"/>
    </row>
    <row r="106" spans="1:5" ht="15" customHeight="1" x14ac:dyDescent="0.25">
      <c r="A106" s="335">
        <v>3.5</v>
      </c>
      <c r="B106" s="935" t="s">
        <v>2428</v>
      </c>
      <c r="C106" s="935"/>
      <c r="D106" s="925">
        <v>1</v>
      </c>
      <c r="E106" s="925"/>
    </row>
    <row r="107" spans="1:5" ht="13.5" customHeight="1" x14ac:dyDescent="0.25">
      <c r="A107" s="939" t="s">
        <v>2431</v>
      </c>
      <c r="B107" s="939"/>
      <c r="C107" s="939"/>
      <c r="D107" s="939"/>
      <c r="E107" s="939"/>
    </row>
    <row r="108" spans="1:5" x14ac:dyDescent="0.25">
      <c r="A108" s="933" t="s">
        <v>2429</v>
      </c>
      <c r="B108" s="933"/>
      <c r="C108" s="933"/>
      <c r="D108" s="960"/>
      <c r="E108" s="960"/>
    </row>
    <row r="109" spans="1:5" ht="20.25" customHeight="1" x14ac:dyDescent="0.25">
      <c r="A109" s="433">
        <v>4</v>
      </c>
      <c r="B109" s="932" t="s">
        <v>2423</v>
      </c>
      <c r="C109" s="932"/>
      <c r="D109" s="932"/>
      <c r="E109" s="932"/>
    </row>
    <row r="110" spans="1:5" ht="15" customHeight="1" x14ac:dyDescent="0.25">
      <c r="A110" s="335">
        <v>4.0999999999999996</v>
      </c>
      <c r="B110" s="935" t="s">
        <v>2432</v>
      </c>
      <c r="C110" s="935"/>
      <c r="D110" s="925">
        <v>20</v>
      </c>
      <c r="E110" s="925"/>
    </row>
    <row r="111" spans="1:5" ht="15" customHeight="1" x14ac:dyDescent="0.25">
      <c r="A111" s="335">
        <v>4.2</v>
      </c>
      <c r="B111" s="935" t="s">
        <v>2433</v>
      </c>
      <c r="C111" s="935"/>
      <c r="D111" s="925">
        <v>15</v>
      </c>
      <c r="E111" s="925"/>
    </row>
    <row r="112" spans="1:5" ht="15" customHeight="1" x14ac:dyDescent="0.25">
      <c r="A112" s="335">
        <v>4.3</v>
      </c>
      <c r="B112" s="935" t="s">
        <v>2434</v>
      </c>
      <c r="C112" s="935"/>
      <c r="D112" s="925">
        <v>10</v>
      </c>
      <c r="E112" s="925"/>
    </row>
    <row r="113" spans="1:5" ht="15" customHeight="1" x14ac:dyDescent="0.25">
      <c r="A113" s="335">
        <v>4.4000000000000004</v>
      </c>
      <c r="B113" s="935" t="s">
        <v>2435</v>
      </c>
      <c r="C113" s="935"/>
      <c r="D113" s="925">
        <v>5</v>
      </c>
      <c r="E113" s="925"/>
    </row>
    <row r="114" spans="1:5" ht="15" customHeight="1" x14ac:dyDescent="0.25">
      <c r="A114" s="335">
        <v>4.5</v>
      </c>
      <c r="B114" s="935" t="s">
        <v>2436</v>
      </c>
      <c r="C114" s="935"/>
      <c r="D114" s="925">
        <v>2</v>
      </c>
      <c r="E114" s="925"/>
    </row>
    <row r="115" spans="1:5" ht="19.5" customHeight="1" x14ac:dyDescent="0.25">
      <c r="A115" s="933" t="s">
        <v>2430</v>
      </c>
      <c r="B115" s="933"/>
      <c r="C115" s="933"/>
      <c r="D115" s="960"/>
      <c r="E115" s="960"/>
    </row>
    <row r="116" spans="1:5" ht="20.25" customHeight="1" x14ac:dyDescent="0.25">
      <c r="A116" s="433">
        <v>5</v>
      </c>
      <c r="B116" s="932" t="s">
        <v>2457</v>
      </c>
      <c r="C116" s="932"/>
      <c r="D116" s="932"/>
      <c r="E116" s="932"/>
    </row>
    <row r="117" spans="1:5" ht="12.75" customHeight="1" x14ac:dyDescent="0.25">
      <c r="A117" s="436">
        <v>5.0999999999999996</v>
      </c>
      <c r="B117" s="928" t="s">
        <v>2206</v>
      </c>
      <c r="C117" s="928"/>
      <c r="D117" s="928"/>
      <c r="E117" s="928"/>
    </row>
    <row r="118" spans="1:5" ht="15" customHeight="1" x14ac:dyDescent="0.25">
      <c r="A118" s="335" t="s">
        <v>2440</v>
      </c>
      <c r="B118" s="935" t="s">
        <v>2437</v>
      </c>
      <c r="C118" s="935"/>
      <c r="D118" s="925">
        <v>20</v>
      </c>
      <c r="E118" s="925"/>
    </row>
    <row r="119" spans="1:5" ht="15" customHeight="1" x14ac:dyDescent="0.25">
      <c r="A119" s="335" t="s">
        <v>2441</v>
      </c>
      <c r="B119" s="935" t="s">
        <v>2438</v>
      </c>
      <c r="C119" s="935"/>
      <c r="D119" s="925">
        <v>5</v>
      </c>
      <c r="E119" s="925"/>
    </row>
    <row r="120" spans="1:5" ht="15" customHeight="1" x14ac:dyDescent="0.25">
      <c r="A120" s="335" t="s">
        <v>2442</v>
      </c>
      <c r="B120" s="935" t="s">
        <v>2439</v>
      </c>
      <c r="C120" s="935"/>
      <c r="D120" s="793">
        <v>2</v>
      </c>
      <c r="E120" s="793"/>
    </row>
    <row r="121" spans="1:5" ht="12.75" customHeight="1" x14ac:dyDescent="0.25">
      <c r="A121" s="939" t="s">
        <v>2207</v>
      </c>
      <c r="B121" s="939"/>
      <c r="C121" s="939"/>
      <c r="D121" s="939"/>
      <c r="E121" s="939"/>
    </row>
    <row r="122" spans="1:5" ht="14.25" customHeight="1" x14ac:dyDescent="0.25">
      <c r="A122" s="436">
        <v>5.2</v>
      </c>
      <c r="B122" s="928" t="s">
        <v>2208</v>
      </c>
      <c r="C122" s="928"/>
      <c r="D122" s="928"/>
      <c r="E122" s="928"/>
    </row>
    <row r="123" spans="1:5" ht="15" customHeight="1" x14ac:dyDescent="0.25">
      <c r="A123" s="335" t="s">
        <v>2443</v>
      </c>
      <c r="B123" s="924" t="s">
        <v>2452</v>
      </c>
      <c r="C123" s="924"/>
      <c r="D123" s="925">
        <v>20</v>
      </c>
      <c r="E123" s="925"/>
    </row>
    <row r="124" spans="1:5" ht="15" customHeight="1" x14ac:dyDescent="0.25">
      <c r="A124" s="335" t="s">
        <v>2444</v>
      </c>
      <c r="B124" s="924" t="s">
        <v>2453</v>
      </c>
      <c r="C124" s="924"/>
      <c r="D124" s="925">
        <v>16</v>
      </c>
      <c r="E124" s="925"/>
    </row>
    <row r="125" spans="1:5" ht="15" customHeight="1" x14ac:dyDescent="0.25">
      <c r="A125" s="335" t="s">
        <v>2445</v>
      </c>
      <c r="B125" s="924" t="s">
        <v>2454</v>
      </c>
      <c r="C125" s="924"/>
      <c r="D125" s="925">
        <v>14</v>
      </c>
      <c r="E125" s="925"/>
    </row>
    <row r="126" spans="1:5" ht="15" customHeight="1" x14ac:dyDescent="0.25">
      <c r="A126" s="335" t="s">
        <v>2446</v>
      </c>
      <c r="B126" s="924" t="s">
        <v>2455</v>
      </c>
      <c r="C126" s="924"/>
      <c r="D126" s="925">
        <v>12</v>
      </c>
      <c r="E126" s="925"/>
    </row>
    <row r="127" spans="1:5" ht="15" customHeight="1" x14ac:dyDescent="0.25">
      <c r="A127" s="335" t="s">
        <v>2447</v>
      </c>
      <c r="B127" s="924" t="s">
        <v>2456</v>
      </c>
      <c r="C127" s="924"/>
      <c r="D127" s="925">
        <v>5</v>
      </c>
      <c r="E127" s="925"/>
    </row>
    <row r="128" spans="1:5" ht="15" customHeight="1" x14ac:dyDescent="0.25">
      <c r="A128" s="335" t="s">
        <v>2448</v>
      </c>
      <c r="B128" s="924" t="s">
        <v>2450</v>
      </c>
      <c r="C128" s="924"/>
      <c r="D128" s="925">
        <v>2</v>
      </c>
      <c r="E128" s="925"/>
    </row>
    <row r="129" spans="1:5" ht="15" customHeight="1" x14ac:dyDescent="0.25">
      <c r="A129" s="335" t="s">
        <v>2449</v>
      </c>
      <c r="B129" s="924" t="s">
        <v>2451</v>
      </c>
      <c r="C129" s="924"/>
      <c r="D129" s="925">
        <v>1</v>
      </c>
      <c r="E129" s="925"/>
    </row>
    <row r="130" spans="1:5" ht="15.75" customHeight="1" x14ac:dyDescent="0.25">
      <c r="A130" s="958" t="s">
        <v>2209</v>
      </c>
      <c r="B130" s="958"/>
      <c r="C130" s="958"/>
      <c r="D130" s="958"/>
      <c r="E130" s="958"/>
    </row>
    <row r="131" spans="1:5" ht="17.25" customHeight="1" x14ac:dyDescent="0.25">
      <c r="A131" s="933" t="s">
        <v>2458</v>
      </c>
      <c r="B131" s="933"/>
      <c r="C131" s="933"/>
      <c r="D131" s="961"/>
      <c r="E131" s="961"/>
    </row>
    <row r="132" spans="1:5" ht="18.75" customHeight="1" x14ac:dyDescent="0.25">
      <c r="A132" s="433">
        <v>6</v>
      </c>
      <c r="B132" s="932" t="s">
        <v>2221</v>
      </c>
      <c r="C132" s="932"/>
      <c r="D132" s="932"/>
      <c r="E132" s="932"/>
    </row>
    <row r="133" spans="1:5" ht="19.5" customHeight="1" x14ac:dyDescent="0.25">
      <c r="A133" s="335" t="s">
        <v>184</v>
      </c>
      <c r="B133" s="700" t="s">
        <v>2210</v>
      </c>
      <c r="C133" s="700"/>
      <c r="D133" s="326" t="s">
        <v>2240</v>
      </c>
      <c r="E133" s="335"/>
    </row>
    <row r="134" spans="1:5" x14ac:dyDescent="0.25">
      <c r="A134" s="335" t="s">
        <v>185</v>
      </c>
      <c r="B134" s="935" t="s">
        <v>2211</v>
      </c>
      <c r="C134" s="935"/>
      <c r="D134" s="326" t="s">
        <v>2240</v>
      </c>
      <c r="E134" s="335"/>
    </row>
    <row r="135" spans="1:5" x14ac:dyDescent="0.25">
      <c r="A135" s="335" t="s">
        <v>186</v>
      </c>
      <c r="B135" s="935" t="s">
        <v>2212</v>
      </c>
      <c r="C135" s="935"/>
      <c r="D135" s="326" t="s">
        <v>2241</v>
      </c>
      <c r="E135" s="335"/>
    </row>
    <row r="136" spans="1:5" x14ac:dyDescent="0.25">
      <c r="A136" s="933" t="s">
        <v>2459</v>
      </c>
      <c r="B136" s="933"/>
      <c r="C136" s="933"/>
      <c r="D136" s="934"/>
      <c r="E136" s="934"/>
    </row>
    <row r="137" spans="1:5" ht="18" customHeight="1" x14ac:dyDescent="0.25">
      <c r="A137" s="433">
        <v>7</v>
      </c>
      <c r="B137" s="932" t="s">
        <v>2460</v>
      </c>
      <c r="C137" s="932"/>
      <c r="D137" s="932"/>
      <c r="E137" s="932"/>
    </row>
    <row r="138" spans="1:5" ht="15" customHeight="1" x14ac:dyDescent="0.25">
      <c r="A138" s="436">
        <v>7.1</v>
      </c>
      <c r="B138" s="928" t="s">
        <v>2480</v>
      </c>
      <c r="C138" s="928"/>
      <c r="D138" s="928"/>
      <c r="E138" s="928"/>
    </row>
    <row r="139" spans="1:5" x14ac:dyDescent="0.25">
      <c r="A139" s="330" t="s">
        <v>2481</v>
      </c>
      <c r="B139" s="940" t="s">
        <v>2485</v>
      </c>
      <c r="C139" s="941"/>
      <c r="D139" s="330" t="s">
        <v>2202</v>
      </c>
      <c r="E139" s="330" t="s">
        <v>2203</v>
      </c>
    </row>
    <row r="140" spans="1:5" x14ac:dyDescent="0.25">
      <c r="A140" s="335"/>
      <c r="B140" s="923" t="s">
        <v>2213</v>
      </c>
      <c r="C140" s="923"/>
      <c r="D140" s="335">
        <v>150</v>
      </c>
      <c r="E140" s="335">
        <v>100</v>
      </c>
    </row>
    <row r="141" spans="1:5" x14ac:dyDescent="0.25">
      <c r="A141" s="335"/>
      <c r="B141" s="923" t="s">
        <v>2214</v>
      </c>
      <c r="C141" s="923"/>
      <c r="D141" s="335">
        <v>120</v>
      </c>
      <c r="E141" s="335">
        <v>60</v>
      </c>
    </row>
    <row r="142" spans="1:5" x14ac:dyDescent="0.25">
      <c r="A142" s="335"/>
      <c r="B142" s="923" t="s">
        <v>2215</v>
      </c>
      <c r="C142" s="923"/>
      <c r="D142" s="335">
        <v>80</v>
      </c>
      <c r="E142" s="335">
        <v>40</v>
      </c>
    </row>
    <row r="143" spans="1:5" x14ac:dyDescent="0.25">
      <c r="A143" s="335"/>
      <c r="B143" s="923" t="s">
        <v>2216</v>
      </c>
      <c r="C143" s="923"/>
      <c r="D143" s="335">
        <v>60</v>
      </c>
      <c r="E143" s="335">
        <v>30</v>
      </c>
    </row>
    <row r="144" spans="1:5" x14ac:dyDescent="0.25">
      <c r="A144" s="335"/>
      <c r="B144" s="923" t="s">
        <v>2217</v>
      </c>
      <c r="C144" s="923"/>
      <c r="D144" s="335">
        <v>30</v>
      </c>
      <c r="E144" s="335">
        <v>15</v>
      </c>
    </row>
    <row r="145" spans="1:5" x14ac:dyDescent="0.25">
      <c r="A145" s="335"/>
      <c r="B145" s="923" t="s">
        <v>2486</v>
      </c>
      <c r="C145" s="923"/>
      <c r="D145" s="335">
        <v>10</v>
      </c>
      <c r="E145" s="335">
        <v>5</v>
      </c>
    </row>
    <row r="146" spans="1:5" ht="23.25" customHeight="1" x14ac:dyDescent="0.25">
      <c r="A146" s="929" t="s">
        <v>2483</v>
      </c>
      <c r="B146" s="929"/>
      <c r="C146" s="929"/>
      <c r="D146" s="929"/>
      <c r="E146" s="929"/>
    </row>
    <row r="147" spans="1:5" ht="14.25" customHeight="1" x14ac:dyDescent="0.25">
      <c r="A147" s="929" t="s">
        <v>2484</v>
      </c>
      <c r="B147" s="929"/>
      <c r="C147" s="929"/>
      <c r="D147" s="929"/>
      <c r="E147" s="929"/>
    </row>
    <row r="148" spans="1:5" ht="18.75" customHeight="1" x14ac:dyDescent="0.25">
      <c r="A148" s="904"/>
      <c r="B148" s="904"/>
      <c r="C148" s="904"/>
      <c r="D148" s="904"/>
      <c r="E148" s="904"/>
    </row>
    <row r="149" spans="1:5" ht="13.5" customHeight="1" x14ac:dyDescent="0.25">
      <c r="A149" s="330" t="s">
        <v>2488</v>
      </c>
      <c r="B149" s="940" t="s">
        <v>2482</v>
      </c>
      <c r="C149" s="942"/>
      <c r="D149" s="330" t="s">
        <v>2202</v>
      </c>
      <c r="E149" s="330" t="s">
        <v>2203</v>
      </c>
    </row>
    <row r="150" spans="1:5" x14ac:dyDescent="0.25">
      <c r="A150" s="335"/>
      <c r="B150" s="923" t="s">
        <v>2213</v>
      </c>
      <c r="C150" s="923"/>
      <c r="D150" s="335">
        <v>50</v>
      </c>
      <c r="E150" s="335">
        <v>25</v>
      </c>
    </row>
    <row r="151" spans="1:5" x14ac:dyDescent="0.25">
      <c r="A151" s="335"/>
      <c r="B151" s="923" t="s">
        <v>2214</v>
      </c>
      <c r="C151" s="923"/>
      <c r="D151" s="335">
        <v>30</v>
      </c>
      <c r="E151" s="335">
        <v>15</v>
      </c>
    </row>
    <row r="152" spans="1:5" x14ac:dyDescent="0.25">
      <c r="A152" s="335"/>
      <c r="B152" s="923" t="s">
        <v>2215</v>
      </c>
      <c r="C152" s="923"/>
      <c r="D152" s="335">
        <v>15</v>
      </c>
      <c r="E152" s="335">
        <v>8</v>
      </c>
    </row>
    <row r="153" spans="1:5" x14ac:dyDescent="0.25">
      <c r="A153" s="335"/>
      <c r="B153" s="923" t="s">
        <v>2216</v>
      </c>
      <c r="C153" s="923"/>
      <c r="D153" s="335">
        <v>10</v>
      </c>
      <c r="E153" s="335">
        <v>5</v>
      </c>
    </row>
    <row r="154" spans="1:5" x14ac:dyDescent="0.25">
      <c r="A154" s="335"/>
      <c r="B154" s="923" t="s">
        <v>2217</v>
      </c>
      <c r="C154" s="923"/>
      <c r="D154" s="335">
        <v>5</v>
      </c>
      <c r="E154" s="335">
        <v>3</v>
      </c>
    </row>
    <row r="155" spans="1:5" ht="17.25" customHeight="1" x14ac:dyDescent="0.25">
      <c r="A155" s="926" t="s">
        <v>2487</v>
      </c>
      <c r="B155" s="930"/>
      <c r="C155" s="930"/>
      <c r="D155" s="930"/>
      <c r="E155" s="931"/>
    </row>
    <row r="156" spans="1:5" ht="101.25" customHeight="1" x14ac:dyDescent="0.25">
      <c r="A156" s="904"/>
      <c r="B156" s="904"/>
      <c r="C156" s="904"/>
      <c r="D156" s="904"/>
      <c r="E156" s="904"/>
    </row>
    <row r="157" spans="1:5" ht="27.75" customHeight="1" x14ac:dyDescent="0.25">
      <c r="A157" s="926" t="s">
        <v>2503</v>
      </c>
      <c r="B157" s="930"/>
      <c r="C157" s="930"/>
      <c r="D157" s="930"/>
      <c r="E157" s="931"/>
    </row>
    <row r="158" spans="1:5" x14ac:dyDescent="0.25">
      <c r="A158" s="437" t="s">
        <v>2494</v>
      </c>
      <c r="B158" s="937" t="s">
        <v>2490</v>
      </c>
      <c r="C158" s="938"/>
      <c r="D158" s="437" t="s">
        <v>2202</v>
      </c>
      <c r="E158" s="437" t="s">
        <v>2203</v>
      </c>
    </row>
    <row r="159" spans="1:5" x14ac:dyDescent="0.25">
      <c r="A159" s="335"/>
      <c r="B159" s="923" t="s">
        <v>2213</v>
      </c>
      <c r="C159" s="923"/>
      <c r="D159" s="335">
        <v>50</v>
      </c>
      <c r="E159" s="335">
        <v>25</v>
      </c>
    </row>
    <row r="160" spans="1:5" x14ac:dyDescent="0.25">
      <c r="A160" s="335"/>
      <c r="B160" s="923" t="s">
        <v>2214</v>
      </c>
      <c r="C160" s="923"/>
      <c r="D160" s="335">
        <v>35</v>
      </c>
      <c r="E160" s="335">
        <v>18</v>
      </c>
    </row>
    <row r="161" spans="1:5" x14ac:dyDescent="0.25">
      <c r="A161" s="335"/>
      <c r="B161" s="923" t="s">
        <v>2215</v>
      </c>
      <c r="C161" s="923"/>
      <c r="D161" s="335">
        <v>20</v>
      </c>
      <c r="E161" s="335">
        <v>10</v>
      </c>
    </row>
    <row r="162" spans="1:5" ht="27.75" customHeight="1" x14ac:dyDescent="0.25">
      <c r="A162" s="929" t="s">
        <v>2492</v>
      </c>
      <c r="B162" s="929"/>
      <c r="C162" s="929"/>
      <c r="D162" s="929"/>
      <c r="E162" s="929"/>
    </row>
    <row r="163" spans="1:5" x14ac:dyDescent="0.25">
      <c r="A163" s="936" t="s">
        <v>2491</v>
      </c>
      <c r="B163" s="936"/>
      <c r="C163" s="936"/>
      <c r="D163" s="936"/>
      <c r="E163" s="936"/>
    </row>
    <row r="164" spans="1:5" x14ac:dyDescent="0.25">
      <c r="A164" s="929" t="s">
        <v>2493</v>
      </c>
      <c r="B164" s="929"/>
      <c r="C164" s="929"/>
      <c r="D164" s="929"/>
      <c r="E164" s="929"/>
    </row>
    <row r="165" spans="1:5" ht="119.25" customHeight="1" x14ac:dyDescent="0.25">
      <c r="A165" s="904"/>
      <c r="B165" s="904"/>
      <c r="C165" s="904"/>
      <c r="D165" s="904"/>
      <c r="E165" s="904"/>
    </row>
    <row r="166" spans="1:5" ht="18" customHeight="1" x14ac:dyDescent="0.25">
      <c r="A166" s="436">
        <v>7.2</v>
      </c>
      <c r="B166" s="928" t="s">
        <v>2489</v>
      </c>
      <c r="C166" s="928"/>
      <c r="D166" s="928"/>
      <c r="E166" s="928"/>
    </row>
    <row r="167" spans="1:5" x14ac:dyDescent="0.25">
      <c r="A167" s="330" t="s">
        <v>2496</v>
      </c>
      <c r="B167" s="921" t="s">
        <v>2495</v>
      </c>
      <c r="C167" s="921"/>
      <c r="D167" s="330" t="s">
        <v>2202</v>
      </c>
      <c r="E167" s="330" t="s">
        <v>2203</v>
      </c>
    </row>
    <row r="168" spans="1:5" x14ac:dyDescent="0.25">
      <c r="A168" s="335"/>
      <c r="B168" s="923" t="s">
        <v>2213</v>
      </c>
      <c r="C168" s="923"/>
      <c r="D168" s="335">
        <v>50</v>
      </c>
      <c r="E168" s="335">
        <v>25</v>
      </c>
    </row>
    <row r="169" spans="1:5" x14ac:dyDescent="0.25">
      <c r="A169" s="335"/>
      <c r="B169" s="923" t="s">
        <v>2214</v>
      </c>
      <c r="C169" s="923"/>
      <c r="D169" s="335">
        <v>40</v>
      </c>
      <c r="E169" s="335">
        <v>20</v>
      </c>
    </row>
    <row r="170" spans="1:5" x14ac:dyDescent="0.25">
      <c r="A170" s="335"/>
      <c r="B170" s="923" t="s">
        <v>2218</v>
      </c>
      <c r="C170" s="923"/>
      <c r="D170" s="335">
        <v>25</v>
      </c>
      <c r="E170" s="335">
        <v>15</v>
      </c>
    </row>
    <row r="171" spans="1:5" x14ac:dyDescent="0.25">
      <c r="A171" s="335"/>
      <c r="B171" s="923" t="s">
        <v>2219</v>
      </c>
      <c r="C171" s="923"/>
      <c r="D171" s="335">
        <v>12</v>
      </c>
      <c r="E171" s="335">
        <v>10</v>
      </c>
    </row>
    <row r="172" spans="1:5" x14ac:dyDescent="0.25">
      <c r="A172" s="335"/>
      <c r="B172" s="923" t="s">
        <v>2220</v>
      </c>
      <c r="C172" s="923"/>
      <c r="D172" s="335">
        <v>5</v>
      </c>
      <c r="E172" s="335">
        <v>2</v>
      </c>
    </row>
    <row r="173" spans="1:5" ht="15" customHeight="1" x14ac:dyDescent="0.25">
      <c r="A173" s="929" t="s">
        <v>2499</v>
      </c>
      <c r="B173" s="929"/>
      <c r="C173" s="929"/>
      <c r="D173" s="929"/>
      <c r="E173" s="929"/>
    </row>
    <row r="174" spans="1:5" ht="14.25" customHeight="1" x14ac:dyDescent="0.25">
      <c r="A174" s="936" t="s">
        <v>2500</v>
      </c>
      <c r="B174" s="936"/>
      <c r="C174" s="936"/>
      <c r="D174" s="936"/>
      <c r="E174" s="936"/>
    </row>
    <row r="175" spans="1:5" ht="63.75" customHeight="1" x14ac:dyDescent="0.25">
      <c r="A175" s="927"/>
      <c r="B175" s="927"/>
      <c r="C175" s="927"/>
      <c r="D175" s="927"/>
      <c r="E175" s="927"/>
    </row>
    <row r="176" spans="1:5" x14ac:dyDescent="0.25">
      <c r="A176" s="330" t="s">
        <v>2497</v>
      </c>
      <c r="B176" s="921" t="s">
        <v>2498</v>
      </c>
      <c r="C176" s="921"/>
      <c r="D176" s="330" t="s">
        <v>2202</v>
      </c>
      <c r="E176" s="330" t="s">
        <v>2203</v>
      </c>
    </row>
    <row r="177" spans="1:5" x14ac:dyDescent="0.25">
      <c r="A177" s="335"/>
      <c r="B177" s="923" t="s">
        <v>2213</v>
      </c>
      <c r="C177" s="923"/>
      <c r="D177" s="335">
        <v>30</v>
      </c>
      <c r="E177" s="335">
        <v>15</v>
      </c>
    </row>
    <row r="178" spans="1:5" x14ac:dyDescent="0.25">
      <c r="A178" s="335"/>
      <c r="B178" s="923" t="s">
        <v>2214</v>
      </c>
      <c r="C178" s="923"/>
      <c r="D178" s="335">
        <v>20</v>
      </c>
      <c r="E178" s="335">
        <v>10</v>
      </c>
    </row>
    <row r="179" spans="1:5" x14ac:dyDescent="0.25">
      <c r="A179" s="335"/>
      <c r="B179" s="923" t="s">
        <v>2215</v>
      </c>
      <c r="C179" s="923"/>
      <c r="D179" s="335">
        <v>15</v>
      </c>
      <c r="E179" s="335">
        <v>8</v>
      </c>
    </row>
    <row r="180" spans="1:5" ht="14.25" customHeight="1" x14ac:dyDescent="0.25">
      <c r="A180" s="929" t="s">
        <v>2504</v>
      </c>
      <c r="B180" s="929"/>
      <c r="C180" s="929"/>
      <c r="D180" s="929"/>
      <c r="E180" s="929"/>
    </row>
    <row r="181" spans="1:5" ht="12" customHeight="1" x14ac:dyDescent="0.25">
      <c r="A181" s="929" t="s">
        <v>2501</v>
      </c>
      <c r="B181" s="929"/>
      <c r="C181" s="929"/>
      <c r="D181" s="929"/>
      <c r="E181" s="929"/>
    </row>
    <row r="182" spans="1:5" ht="66" customHeight="1" x14ac:dyDescent="0.25">
      <c r="A182" s="906"/>
      <c r="B182" s="907"/>
      <c r="C182" s="907"/>
      <c r="D182" s="907"/>
      <c r="E182" s="908"/>
    </row>
    <row r="183" spans="1:5" x14ac:dyDescent="0.25">
      <c r="A183" s="933" t="s">
        <v>2502</v>
      </c>
      <c r="B183" s="933"/>
      <c r="C183" s="933"/>
      <c r="D183" s="934"/>
      <c r="E183" s="934"/>
    </row>
    <row r="184" spans="1:5" ht="20.25" customHeight="1" x14ac:dyDescent="0.25">
      <c r="A184" s="433">
        <v>8</v>
      </c>
      <c r="B184" s="932" t="s">
        <v>2505</v>
      </c>
      <c r="C184" s="932"/>
      <c r="D184" s="932"/>
      <c r="E184" s="932"/>
    </row>
    <row r="185" spans="1:5" ht="18" customHeight="1" x14ac:dyDescent="0.25">
      <c r="A185" s="436">
        <v>8.1</v>
      </c>
      <c r="B185" s="928" t="s">
        <v>2506</v>
      </c>
      <c r="C185" s="928"/>
      <c r="D185" s="928"/>
      <c r="E185" s="928"/>
    </row>
    <row r="186" spans="1:5" ht="15" customHeight="1" x14ac:dyDescent="0.25">
      <c r="A186" s="335" t="s">
        <v>992</v>
      </c>
      <c r="B186" s="924" t="s">
        <v>358</v>
      </c>
      <c r="C186" s="924"/>
      <c r="D186" s="925">
        <v>200</v>
      </c>
      <c r="E186" s="925"/>
    </row>
    <row r="187" spans="1:5" ht="15" customHeight="1" x14ac:dyDescent="0.25">
      <c r="A187" s="335" t="s">
        <v>994</v>
      </c>
      <c r="B187" s="924" t="s">
        <v>2507</v>
      </c>
      <c r="C187" s="924"/>
      <c r="D187" s="925">
        <v>100</v>
      </c>
      <c r="E187" s="925"/>
    </row>
    <row r="188" spans="1:5" ht="15" customHeight="1" x14ac:dyDescent="0.25">
      <c r="A188" s="335" t="s">
        <v>996</v>
      </c>
      <c r="B188" s="924" t="s">
        <v>2508</v>
      </c>
      <c r="C188" s="924"/>
      <c r="D188" s="925">
        <v>70</v>
      </c>
      <c r="E188" s="925"/>
    </row>
    <row r="189" spans="1:5" ht="15" customHeight="1" x14ac:dyDescent="0.25">
      <c r="A189" s="335" t="s">
        <v>998</v>
      </c>
      <c r="B189" s="924" t="s">
        <v>2509</v>
      </c>
      <c r="C189" s="924"/>
      <c r="D189" s="925">
        <v>50</v>
      </c>
      <c r="E189" s="925"/>
    </row>
    <row r="190" spans="1:5" ht="15" customHeight="1" x14ac:dyDescent="0.25">
      <c r="A190" s="335" t="s">
        <v>1000</v>
      </c>
      <c r="B190" s="924" t="s">
        <v>2510</v>
      </c>
      <c r="C190" s="924"/>
      <c r="D190" s="925">
        <v>40</v>
      </c>
      <c r="E190" s="925"/>
    </row>
    <row r="191" spans="1:5" ht="15" customHeight="1" x14ac:dyDescent="0.25">
      <c r="A191" s="335" t="s">
        <v>1002</v>
      </c>
      <c r="B191" s="924" t="s">
        <v>2511</v>
      </c>
      <c r="C191" s="924"/>
      <c r="D191" s="925">
        <v>30</v>
      </c>
      <c r="E191" s="925"/>
    </row>
    <row r="192" spans="1:5" ht="27.75" customHeight="1" x14ac:dyDescent="0.25">
      <c r="A192" s="926" t="s">
        <v>2512</v>
      </c>
      <c r="B192" s="919"/>
      <c r="C192" s="919"/>
      <c r="D192" s="919"/>
      <c r="E192" s="920"/>
    </row>
    <row r="193" spans="1:5" ht="48.75" customHeight="1" x14ac:dyDescent="0.25">
      <c r="A193" s="906"/>
      <c r="B193" s="907"/>
      <c r="C193" s="907"/>
      <c r="D193" s="907"/>
      <c r="E193" s="908"/>
    </row>
    <row r="194" spans="1:5" ht="31.5" customHeight="1" x14ac:dyDescent="0.25">
      <c r="A194" s="436">
        <v>8.1999999999999993</v>
      </c>
      <c r="B194" s="916" t="s">
        <v>2513</v>
      </c>
      <c r="C194" s="917"/>
      <c r="D194" s="436" t="s">
        <v>2202</v>
      </c>
      <c r="E194" s="436" t="s">
        <v>2203</v>
      </c>
    </row>
    <row r="195" spans="1:5" x14ac:dyDescent="0.25">
      <c r="A195" s="335" t="s">
        <v>2519</v>
      </c>
      <c r="B195" s="935" t="s">
        <v>2514</v>
      </c>
      <c r="C195" s="935"/>
      <c r="D195" s="335">
        <v>100</v>
      </c>
      <c r="E195" s="335">
        <v>50</v>
      </c>
    </row>
    <row r="196" spans="1:5" x14ac:dyDescent="0.25">
      <c r="A196" s="335" t="s">
        <v>2520</v>
      </c>
      <c r="B196" s="935" t="s">
        <v>2515</v>
      </c>
      <c r="C196" s="935"/>
      <c r="D196" s="335">
        <v>80</v>
      </c>
      <c r="E196" s="335">
        <v>40</v>
      </c>
    </row>
    <row r="197" spans="1:5" x14ac:dyDescent="0.25">
      <c r="A197" s="335" t="s">
        <v>2521</v>
      </c>
      <c r="B197" s="935" t="s">
        <v>2516</v>
      </c>
      <c r="C197" s="935"/>
      <c r="D197" s="335">
        <v>60</v>
      </c>
      <c r="E197" s="335">
        <v>30</v>
      </c>
    </row>
    <row r="198" spans="1:5" x14ac:dyDescent="0.25">
      <c r="A198" s="335" t="s">
        <v>2522</v>
      </c>
      <c r="B198" s="935" t="s">
        <v>2517</v>
      </c>
      <c r="C198" s="935"/>
      <c r="D198" s="335">
        <v>40</v>
      </c>
      <c r="E198" s="335">
        <v>20</v>
      </c>
    </row>
    <row r="199" spans="1:5" x14ac:dyDescent="0.25">
      <c r="A199" s="335" t="s">
        <v>2523</v>
      </c>
      <c r="B199" s="935" t="s">
        <v>2518</v>
      </c>
      <c r="C199" s="935"/>
      <c r="D199" s="335">
        <v>20</v>
      </c>
      <c r="E199" s="335">
        <v>10</v>
      </c>
    </row>
    <row r="200" spans="1:5" x14ac:dyDescent="0.25">
      <c r="A200" s="918" t="s">
        <v>2524</v>
      </c>
      <c r="B200" s="919"/>
      <c r="C200" s="919"/>
      <c r="D200" s="919"/>
      <c r="E200" s="920"/>
    </row>
    <row r="201" spans="1:5" ht="55.5" customHeight="1" x14ac:dyDescent="0.25">
      <c r="A201" s="909"/>
      <c r="B201" s="910"/>
      <c r="C201" s="910"/>
      <c r="D201" s="910"/>
      <c r="E201" s="911"/>
    </row>
    <row r="202" spans="1:5" ht="28.5" customHeight="1" x14ac:dyDescent="0.25">
      <c r="A202" s="436">
        <v>8.3000000000000007</v>
      </c>
      <c r="B202" s="916" t="s">
        <v>2525</v>
      </c>
      <c r="C202" s="922"/>
      <c r="D202" s="922"/>
      <c r="E202" s="917"/>
    </row>
    <row r="203" spans="1:5" ht="21" customHeight="1" x14ac:dyDescent="0.25">
      <c r="A203" s="330" t="s">
        <v>2532</v>
      </c>
      <c r="B203" s="921" t="s">
        <v>358</v>
      </c>
      <c r="C203" s="921"/>
      <c r="D203" s="330" t="s">
        <v>2202</v>
      </c>
      <c r="E203" s="330" t="s">
        <v>2203</v>
      </c>
    </row>
    <row r="204" spans="1:5" x14ac:dyDescent="0.25">
      <c r="A204" s="335"/>
      <c r="B204" s="923" t="s">
        <v>2526</v>
      </c>
      <c r="C204" s="923"/>
      <c r="D204" s="335">
        <v>100</v>
      </c>
      <c r="E204" s="335">
        <v>50</v>
      </c>
    </row>
    <row r="205" spans="1:5" x14ac:dyDescent="0.25">
      <c r="A205" s="335"/>
      <c r="B205" s="923" t="s">
        <v>2527</v>
      </c>
      <c r="C205" s="923"/>
      <c r="D205" s="335">
        <v>80</v>
      </c>
      <c r="E205" s="335">
        <v>40</v>
      </c>
    </row>
    <row r="206" spans="1:5" x14ac:dyDescent="0.25">
      <c r="A206" s="335"/>
      <c r="B206" s="923" t="s">
        <v>2528</v>
      </c>
      <c r="C206" s="923"/>
      <c r="D206" s="335">
        <v>60</v>
      </c>
      <c r="E206" s="335">
        <v>30</v>
      </c>
    </row>
    <row r="207" spans="1:5" x14ac:dyDescent="0.25">
      <c r="A207" s="335"/>
      <c r="B207" s="923" t="s">
        <v>2529</v>
      </c>
      <c r="C207" s="923"/>
      <c r="D207" s="335">
        <v>40</v>
      </c>
      <c r="E207" s="335">
        <v>20</v>
      </c>
    </row>
    <row r="208" spans="1:5" x14ac:dyDescent="0.25">
      <c r="A208" s="335"/>
      <c r="B208" s="923" t="s">
        <v>2530</v>
      </c>
      <c r="C208" s="923"/>
      <c r="D208" s="335">
        <v>20</v>
      </c>
      <c r="E208" s="335">
        <v>10</v>
      </c>
    </row>
    <row r="209" spans="1:5" x14ac:dyDescent="0.25">
      <c r="A209" s="335"/>
      <c r="B209" s="923" t="s">
        <v>2531</v>
      </c>
      <c r="C209" s="923"/>
      <c r="D209" s="335">
        <v>10</v>
      </c>
      <c r="E209" s="335">
        <v>5</v>
      </c>
    </row>
    <row r="210" spans="1:5" ht="23.25" customHeight="1" x14ac:dyDescent="0.25">
      <c r="A210" s="330" t="s">
        <v>2533</v>
      </c>
      <c r="B210" s="921" t="s">
        <v>2534</v>
      </c>
      <c r="C210" s="921"/>
      <c r="D210" s="330" t="s">
        <v>2202</v>
      </c>
      <c r="E210" s="330" t="s">
        <v>2203</v>
      </c>
    </row>
    <row r="211" spans="1:5" x14ac:dyDescent="0.25">
      <c r="A211" s="335"/>
      <c r="B211" s="923" t="s">
        <v>2526</v>
      </c>
      <c r="C211" s="923"/>
      <c r="D211" s="335">
        <v>80</v>
      </c>
      <c r="E211" s="335">
        <v>40</v>
      </c>
    </row>
    <row r="212" spans="1:5" x14ac:dyDescent="0.25">
      <c r="A212" s="335"/>
      <c r="B212" s="923" t="s">
        <v>2527</v>
      </c>
      <c r="C212" s="923"/>
      <c r="D212" s="335">
        <v>70</v>
      </c>
      <c r="E212" s="335">
        <v>35</v>
      </c>
    </row>
    <row r="213" spans="1:5" x14ac:dyDescent="0.25">
      <c r="A213" s="335"/>
      <c r="B213" s="923" t="s">
        <v>2528</v>
      </c>
      <c r="C213" s="923"/>
      <c r="D213" s="335">
        <v>60</v>
      </c>
      <c r="E213" s="335">
        <v>30</v>
      </c>
    </row>
    <row r="214" spans="1:5" x14ac:dyDescent="0.25">
      <c r="A214" s="335"/>
      <c r="B214" s="923" t="s">
        <v>2529</v>
      </c>
      <c r="C214" s="923"/>
      <c r="D214" s="335">
        <v>40</v>
      </c>
      <c r="E214" s="335">
        <v>20</v>
      </c>
    </row>
    <row r="215" spans="1:5" x14ac:dyDescent="0.25">
      <c r="A215" s="335"/>
      <c r="B215" s="923" t="s">
        <v>2530</v>
      </c>
      <c r="C215" s="923"/>
      <c r="D215" s="335">
        <v>20</v>
      </c>
      <c r="E215" s="335">
        <v>10</v>
      </c>
    </row>
    <row r="216" spans="1:5" x14ac:dyDescent="0.25">
      <c r="A216" s="335"/>
      <c r="B216" s="923" t="s">
        <v>2531</v>
      </c>
      <c r="C216" s="923"/>
      <c r="D216" s="335">
        <v>10</v>
      </c>
      <c r="E216" s="335">
        <v>5</v>
      </c>
    </row>
    <row r="217" spans="1:5" ht="34.5" customHeight="1" x14ac:dyDescent="0.25">
      <c r="A217" s="330" t="s">
        <v>2535</v>
      </c>
      <c r="B217" s="901" t="s">
        <v>2536</v>
      </c>
      <c r="C217" s="901"/>
      <c r="D217" s="330" t="s">
        <v>2202</v>
      </c>
      <c r="E217" s="330" t="s">
        <v>2203</v>
      </c>
    </row>
    <row r="218" spans="1:5" x14ac:dyDescent="0.25">
      <c r="A218" s="335"/>
      <c r="B218" s="923" t="s">
        <v>2526</v>
      </c>
      <c r="C218" s="923"/>
      <c r="D218" s="335">
        <v>60</v>
      </c>
      <c r="E218" s="335">
        <v>30</v>
      </c>
    </row>
    <row r="219" spans="1:5" x14ac:dyDescent="0.25">
      <c r="A219" s="335"/>
      <c r="B219" s="923" t="s">
        <v>2527</v>
      </c>
      <c r="C219" s="923"/>
      <c r="D219" s="335">
        <v>50</v>
      </c>
      <c r="E219" s="335">
        <v>25</v>
      </c>
    </row>
    <row r="220" spans="1:5" x14ac:dyDescent="0.25">
      <c r="A220" s="335"/>
      <c r="B220" s="923" t="s">
        <v>2528</v>
      </c>
      <c r="C220" s="923"/>
      <c r="D220" s="335">
        <v>40</v>
      </c>
      <c r="E220" s="335">
        <v>20</v>
      </c>
    </row>
    <row r="221" spans="1:5" x14ac:dyDescent="0.25">
      <c r="A221" s="335"/>
      <c r="B221" s="923" t="s">
        <v>2529</v>
      </c>
      <c r="C221" s="923"/>
      <c r="D221" s="335">
        <v>20</v>
      </c>
      <c r="E221" s="335">
        <v>10</v>
      </c>
    </row>
    <row r="222" spans="1:5" x14ac:dyDescent="0.25">
      <c r="A222" s="335"/>
      <c r="B222" s="923" t="s">
        <v>2530</v>
      </c>
      <c r="C222" s="923"/>
      <c r="D222" s="335">
        <v>10</v>
      </c>
      <c r="E222" s="335">
        <v>5</v>
      </c>
    </row>
    <row r="223" spans="1:5" x14ac:dyDescent="0.25">
      <c r="A223" s="335"/>
      <c r="B223" s="923" t="s">
        <v>2531</v>
      </c>
      <c r="C223" s="923"/>
      <c r="D223" s="335">
        <v>6</v>
      </c>
      <c r="E223" s="335">
        <v>3</v>
      </c>
    </row>
    <row r="224" spans="1:5" ht="33.75" customHeight="1" x14ac:dyDescent="0.25">
      <c r="A224" s="330" t="s">
        <v>2537</v>
      </c>
      <c r="B224" s="901" t="s">
        <v>2538</v>
      </c>
      <c r="C224" s="901"/>
      <c r="D224" s="330" t="s">
        <v>2202</v>
      </c>
      <c r="E224" s="330" t="s">
        <v>2203</v>
      </c>
    </row>
    <row r="225" spans="1:5" x14ac:dyDescent="0.25">
      <c r="A225" s="335"/>
      <c r="B225" s="923" t="s">
        <v>2526</v>
      </c>
      <c r="C225" s="923"/>
      <c r="D225" s="335">
        <v>50</v>
      </c>
      <c r="E225" s="335">
        <v>25</v>
      </c>
    </row>
    <row r="226" spans="1:5" x14ac:dyDescent="0.25">
      <c r="A226" s="335"/>
      <c r="B226" s="923" t="s">
        <v>2527</v>
      </c>
      <c r="C226" s="923"/>
      <c r="D226" s="335">
        <v>40</v>
      </c>
      <c r="E226" s="335">
        <v>20</v>
      </c>
    </row>
    <row r="227" spans="1:5" x14ac:dyDescent="0.25">
      <c r="A227" s="335"/>
      <c r="B227" s="923" t="s">
        <v>2528</v>
      </c>
      <c r="C227" s="923"/>
      <c r="D227" s="335">
        <v>30</v>
      </c>
      <c r="E227" s="335">
        <v>15</v>
      </c>
    </row>
    <row r="228" spans="1:5" x14ac:dyDescent="0.25">
      <c r="A228" s="335"/>
      <c r="B228" s="923" t="s">
        <v>2529</v>
      </c>
      <c r="C228" s="923"/>
      <c r="D228" s="335">
        <v>20</v>
      </c>
      <c r="E228" s="335">
        <v>10</v>
      </c>
    </row>
    <row r="229" spans="1:5" x14ac:dyDescent="0.25">
      <c r="A229" s="335"/>
      <c r="B229" s="923" t="s">
        <v>2530</v>
      </c>
      <c r="C229" s="923"/>
      <c r="D229" s="335">
        <v>10</v>
      </c>
      <c r="E229" s="335">
        <v>5</v>
      </c>
    </row>
    <row r="230" spans="1:5" x14ac:dyDescent="0.25">
      <c r="A230" s="335"/>
      <c r="B230" s="923" t="s">
        <v>2531</v>
      </c>
      <c r="C230" s="923"/>
      <c r="D230" s="335">
        <v>6</v>
      </c>
      <c r="E230" s="335">
        <v>3</v>
      </c>
    </row>
    <row r="231" spans="1:5" ht="25.5" customHeight="1" x14ac:dyDescent="0.25">
      <c r="A231" s="330" t="s">
        <v>2539</v>
      </c>
      <c r="B231" s="901" t="s">
        <v>2540</v>
      </c>
      <c r="C231" s="901"/>
      <c r="D231" s="330" t="s">
        <v>2202</v>
      </c>
      <c r="E231" s="330" t="s">
        <v>2203</v>
      </c>
    </row>
    <row r="232" spans="1:5" x14ac:dyDescent="0.25">
      <c r="A232" s="335"/>
      <c r="B232" s="923" t="s">
        <v>2526</v>
      </c>
      <c r="C232" s="923"/>
      <c r="D232" s="335">
        <v>40</v>
      </c>
      <c r="E232" s="335">
        <v>20</v>
      </c>
    </row>
    <row r="233" spans="1:5" x14ac:dyDescent="0.25">
      <c r="A233" s="335"/>
      <c r="B233" s="923" t="s">
        <v>2527</v>
      </c>
      <c r="C233" s="923"/>
      <c r="D233" s="335">
        <v>30</v>
      </c>
      <c r="E233" s="335">
        <v>15</v>
      </c>
    </row>
    <row r="234" spans="1:5" x14ac:dyDescent="0.25">
      <c r="A234" s="335"/>
      <c r="B234" s="923" t="s">
        <v>2528</v>
      </c>
      <c r="C234" s="923"/>
      <c r="D234" s="335">
        <v>20</v>
      </c>
      <c r="E234" s="335">
        <v>10</v>
      </c>
    </row>
    <row r="235" spans="1:5" x14ac:dyDescent="0.25">
      <c r="A235" s="335"/>
      <c r="B235" s="923" t="s">
        <v>2529</v>
      </c>
      <c r="C235" s="923"/>
      <c r="D235" s="335">
        <v>10</v>
      </c>
      <c r="E235" s="335">
        <v>5</v>
      </c>
    </row>
    <row r="236" spans="1:5" x14ac:dyDescent="0.25">
      <c r="A236" s="335"/>
      <c r="B236" s="923" t="s">
        <v>2530</v>
      </c>
      <c r="C236" s="923"/>
      <c r="D236" s="335">
        <v>6</v>
      </c>
      <c r="E236" s="335">
        <v>3</v>
      </c>
    </row>
    <row r="237" spans="1:5" x14ac:dyDescent="0.25">
      <c r="A237" s="335"/>
      <c r="B237" s="923" t="s">
        <v>2531</v>
      </c>
      <c r="C237" s="923"/>
      <c r="D237" s="335">
        <v>2</v>
      </c>
      <c r="E237" s="335">
        <v>1</v>
      </c>
    </row>
    <row r="238" spans="1:5" ht="12" customHeight="1" x14ac:dyDescent="0.25">
      <c r="A238" s="929" t="s">
        <v>2541</v>
      </c>
      <c r="B238" s="929"/>
      <c r="C238" s="929"/>
      <c r="D238" s="929"/>
      <c r="E238" s="929"/>
    </row>
    <row r="239" spans="1:5" ht="14.25" customHeight="1" x14ac:dyDescent="0.25">
      <c r="A239" s="929" t="s">
        <v>2542</v>
      </c>
      <c r="B239" s="929"/>
      <c r="C239" s="929"/>
      <c r="D239" s="929"/>
      <c r="E239" s="929"/>
    </row>
    <row r="240" spans="1:5" ht="252.75" customHeight="1" x14ac:dyDescent="0.25">
      <c r="A240" s="904"/>
      <c r="B240" s="904"/>
      <c r="C240" s="904"/>
      <c r="D240" s="904"/>
      <c r="E240" s="904"/>
    </row>
    <row r="241" spans="1:5" ht="42.75" customHeight="1" x14ac:dyDescent="0.25">
      <c r="A241" s="963" t="s">
        <v>2544</v>
      </c>
      <c r="B241" s="963"/>
      <c r="C241" s="963"/>
      <c r="D241" s="960"/>
      <c r="E241" s="960"/>
    </row>
    <row r="242" spans="1:5" ht="37.5" customHeight="1" x14ac:dyDescent="0.25">
      <c r="A242" s="962" t="s">
        <v>2543</v>
      </c>
      <c r="B242" s="962"/>
      <c r="C242" s="962"/>
      <c r="D242" s="962"/>
      <c r="E242" s="962"/>
    </row>
    <row r="243" spans="1:5" ht="16.5" thickBot="1" x14ac:dyDescent="0.3"/>
    <row r="244" spans="1:5" s="331" customFormat="1" ht="29.25" customHeight="1" x14ac:dyDescent="0.25">
      <c r="A244" s="160" t="s">
        <v>15</v>
      </c>
      <c r="B244" s="878" t="s">
        <v>2195</v>
      </c>
      <c r="C244" s="879"/>
      <c r="D244" s="880"/>
      <c r="E244" s="516" t="s">
        <v>2190</v>
      </c>
    </row>
    <row r="245" spans="1:5" ht="24.95" customHeight="1" x14ac:dyDescent="0.25">
      <c r="A245" s="519">
        <v>1</v>
      </c>
      <c r="B245" s="967" t="s">
        <v>2375</v>
      </c>
      <c r="C245" s="902"/>
      <c r="D245" s="903"/>
      <c r="E245" s="520"/>
    </row>
    <row r="246" spans="1:5" ht="24.95" customHeight="1" x14ac:dyDescent="0.25">
      <c r="A246" s="519">
        <v>2</v>
      </c>
      <c r="B246" s="967" t="s">
        <v>2546</v>
      </c>
      <c r="C246" s="902"/>
      <c r="D246" s="903"/>
      <c r="E246" s="520"/>
    </row>
    <row r="247" spans="1:5" ht="24.95" customHeight="1" x14ac:dyDescent="0.25">
      <c r="A247" s="519">
        <v>3</v>
      </c>
      <c r="B247" s="967" t="s">
        <v>2421</v>
      </c>
      <c r="C247" s="902"/>
      <c r="D247" s="903"/>
      <c r="E247" s="520"/>
    </row>
    <row r="248" spans="1:5" ht="24.95" customHeight="1" x14ac:dyDescent="0.25">
      <c r="A248" s="519">
        <v>4</v>
      </c>
      <c r="B248" s="967" t="s">
        <v>2423</v>
      </c>
      <c r="C248" s="902"/>
      <c r="D248" s="903"/>
      <c r="E248" s="520"/>
    </row>
    <row r="249" spans="1:5" ht="24.95" customHeight="1" x14ac:dyDescent="0.25">
      <c r="A249" s="519">
        <v>5</v>
      </c>
      <c r="B249" s="967" t="s">
        <v>2457</v>
      </c>
      <c r="C249" s="902"/>
      <c r="D249" s="903"/>
      <c r="E249" s="520"/>
    </row>
    <row r="250" spans="1:5" ht="24.95" customHeight="1" x14ac:dyDescent="0.25">
      <c r="A250" s="519">
        <v>6</v>
      </c>
      <c r="B250" s="967" t="s">
        <v>2221</v>
      </c>
      <c r="C250" s="902"/>
      <c r="D250" s="903"/>
      <c r="E250" s="520"/>
    </row>
    <row r="251" spans="1:5" ht="24.95" customHeight="1" x14ac:dyDescent="0.25">
      <c r="A251" s="519">
        <v>7</v>
      </c>
      <c r="B251" s="967" t="s">
        <v>2460</v>
      </c>
      <c r="C251" s="902"/>
      <c r="D251" s="903"/>
      <c r="E251" s="520"/>
    </row>
    <row r="252" spans="1:5" ht="24.95" customHeight="1" x14ac:dyDescent="0.25">
      <c r="A252" s="521">
        <v>8</v>
      </c>
      <c r="B252" s="902" t="s">
        <v>2505</v>
      </c>
      <c r="C252" s="902"/>
      <c r="D252" s="903"/>
      <c r="E252" s="522"/>
    </row>
    <row r="253" spans="1:5" ht="24.95" customHeight="1" thickBot="1" x14ac:dyDescent="0.3">
      <c r="A253" s="968" t="s">
        <v>2545</v>
      </c>
      <c r="B253" s="969"/>
      <c r="C253" s="969"/>
      <c r="D253" s="970"/>
      <c r="E253" s="523"/>
    </row>
    <row r="254" spans="1:5" ht="16.5" thickBot="1" x14ac:dyDescent="0.3">
      <c r="B254" s="26"/>
      <c r="C254" s="26"/>
      <c r="D254" s="26"/>
    </row>
    <row r="255" spans="1:5" ht="264" customHeight="1" thickBot="1" x14ac:dyDescent="0.3">
      <c r="A255" s="883" t="s">
        <v>1394</v>
      </c>
      <c r="B255" s="884"/>
      <c r="C255" s="884"/>
      <c r="D255" s="884"/>
      <c r="E255" s="885"/>
    </row>
    <row r="256" spans="1:5" ht="16.5" thickBot="1" x14ac:dyDescent="0.3">
      <c r="B256" s="26"/>
      <c r="C256" s="26"/>
      <c r="D256" s="26"/>
    </row>
    <row r="257" spans="1:5" ht="32.25" customHeight="1" thickBot="1" x14ac:dyDescent="0.3">
      <c r="A257" s="912" t="s">
        <v>2548</v>
      </c>
      <c r="B257" s="913"/>
      <c r="C257" s="913"/>
      <c r="D257" s="914"/>
      <c r="E257" s="915"/>
    </row>
    <row r="258" spans="1:5" x14ac:dyDescent="0.25">
      <c r="B258" s="26"/>
      <c r="C258" s="26"/>
      <c r="D258" s="26"/>
    </row>
    <row r="259" spans="1:5" ht="18.75" x14ac:dyDescent="0.25">
      <c r="A259" s="905" t="s">
        <v>2547</v>
      </c>
      <c r="B259" s="905"/>
      <c r="C259" s="905"/>
      <c r="D259" s="26"/>
    </row>
    <row r="260" spans="1:5" ht="18.75" x14ac:dyDescent="0.25">
      <c r="A260" s="509"/>
      <c r="B260" s="509"/>
      <c r="C260" s="509"/>
      <c r="D260" s="26"/>
    </row>
    <row r="261" spans="1:5" ht="17.25" customHeight="1" x14ac:dyDescent="0.25">
      <c r="A261" s="872" t="s">
        <v>2238</v>
      </c>
      <c r="B261" s="872"/>
      <c r="C261" s="513"/>
      <c r="D261" s="327"/>
      <c r="E261" s="327"/>
    </row>
    <row r="262" spans="1:5" ht="27.75" customHeight="1" x14ac:dyDescent="0.25">
      <c r="A262" s="949" t="str">
        <f>'Formalni uvjeti'!C30</f>
        <v>Dado Marković</v>
      </c>
      <c r="B262" s="949"/>
      <c r="C262" s="511" t="s">
        <v>2570</v>
      </c>
      <c r="D262" s="327"/>
      <c r="E262" s="327"/>
    </row>
    <row r="263" spans="1:5" s="329" customFormat="1" ht="14.25" customHeight="1" x14ac:dyDescent="0.25">
      <c r="A263" s="514"/>
      <c r="B263" s="514"/>
      <c r="C263" s="514" t="s">
        <v>2275</v>
      </c>
      <c r="D263" s="328"/>
      <c r="E263" s="328"/>
    </row>
    <row r="264" spans="1:5" ht="14.25" customHeight="1" x14ac:dyDescent="0.25">
      <c r="A264" s="872" t="s">
        <v>2239</v>
      </c>
      <c r="B264" s="872"/>
      <c r="C264" s="513"/>
      <c r="D264" s="327"/>
      <c r="E264" s="327"/>
    </row>
    <row r="265" spans="1:5" ht="30.75" customHeight="1" x14ac:dyDescent="0.25">
      <c r="A265" s="949" t="str">
        <f>'Formalni uvjeti'!C33</f>
        <v>Ivan Szabo</v>
      </c>
      <c r="B265" s="949"/>
      <c r="C265" s="511" t="s">
        <v>2570</v>
      </c>
      <c r="D265" s="327"/>
      <c r="E265" s="327"/>
    </row>
    <row r="266" spans="1:5" s="329" customFormat="1" ht="14.25" customHeight="1" x14ac:dyDescent="0.25">
      <c r="A266" s="514"/>
      <c r="B266" s="514"/>
      <c r="C266" s="514" t="s">
        <v>2275</v>
      </c>
      <c r="D266" s="328"/>
      <c r="E266" s="328"/>
    </row>
    <row r="267" spans="1:5" ht="14.25" customHeight="1" x14ac:dyDescent="0.25">
      <c r="A267" s="872" t="s">
        <v>2239</v>
      </c>
      <c r="B267" s="872"/>
      <c r="C267" s="511"/>
      <c r="D267" s="327"/>
      <c r="E267" s="327"/>
    </row>
    <row r="268" spans="1:5" ht="29.25" customHeight="1" x14ac:dyDescent="0.25">
      <c r="A268" s="949" t="str">
        <f>'Formalni uvjeti'!C36</f>
        <v>Kristina Božić Živanović</v>
      </c>
      <c r="B268" s="949"/>
      <c r="C268" s="511" t="s">
        <v>2570</v>
      </c>
      <c r="D268" s="327"/>
      <c r="E268" s="327"/>
    </row>
    <row r="269" spans="1:5" s="329" customFormat="1" ht="18.75" x14ac:dyDescent="0.25">
      <c r="A269" s="874"/>
      <c r="B269" s="874"/>
      <c r="C269" s="515" t="s">
        <v>2275</v>
      </c>
    </row>
    <row r="270" spans="1:5" ht="18.75" x14ac:dyDescent="0.25">
      <c r="A270" s="509"/>
      <c r="B270" s="518"/>
      <c r="C270" s="518"/>
    </row>
    <row r="271" spans="1:5" ht="18.75" x14ac:dyDescent="0.25">
      <c r="A271" s="509"/>
      <c r="B271" s="518"/>
      <c r="C271" s="518"/>
    </row>
    <row r="272" spans="1:5" ht="18.75" x14ac:dyDescent="0.25">
      <c r="A272" s="509"/>
      <c r="B272" s="518"/>
      <c r="C272" s="518"/>
    </row>
    <row r="273" spans="1:3" ht="18.75" x14ac:dyDescent="0.25">
      <c r="A273" s="509"/>
      <c r="B273" s="518"/>
      <c r="C273" s="518"/>
    </row>
  </sheetData>
  <sheetProtection selectLockedCells="1"/>
  <mergeCells count="313">
    <mergeCell ref="A14:B14"/>
    <mergeCell ref="A15:B15"/>
    <mergeCell ref="A16:B16"/>
    <mergeCell ref="A17:B17"/>
    <mergeCell ref="A24:E24"/>
    <mergeCell ref="A269:B269"/>
    <mergeCell ref="B244:D244"/>
    <mergeCell ref="B245:D245"/>
    <mergeCell ref="B247:D247"/>
    <mergeCell ref="B246:D246"/>
    <mergeCell ref="B248:D248"/>
    <mergeCell ref="B249:D249"/>
    <mergeCell ref="B250:D250"/>
    <mergeCell ref="B251:D251"/>
    <mergeCell ref="A253:D253"/>
    <mergeCell ref="A261:B261"/>
    <mergeCell ref="A262:B262"/>
    <mergeCell ref="A264:B264"/>
    <mergeCell ref="A265:B265"/>
    <mergeCell ref="A267:B267"/>
    <mergeCell ref="A268:B268"/>
    <mergeCell ref="A255:E255"/>
    <mergeCell ref="B218:C218"/>
    <mergeCell ref="B219:C219"/>
    <mergeCell ref="B220:C220"/>
    <mergeCell ref="B221:C221"/>
    <mergeCell ref="B222:C222"/>
    <mergeCell ref="B59:C59"/>
    <mergeCell ref="A32:B32"/>
    <mergeCell ref="A34:B34"/>
    <mergeCell ref="A35:B35"/>
    <mergeCell ref="B56:C56"/>
    <mergeCell ref="B57:C57"/>
    <mergeCell ref="B58:C58"/>
    <mergeCell ref="B49:C49"/>
    <mergeCell ref="B46:C46"/>
    <mergeCell ref="B48:C48"/>
    <mergeCell ref="B47:C47"/>
    <mergeCell ref="B51:C51"/>
    <mergeCell ref="B52:C52"/>
    <mergeCell ref="B53:C53"/>
    <mergeCell ref="B54:C54"/>
    <mergeCell ref="A180:E180"/>
    <mergeCell ref="B141:C141"/>
    <mergeCell ref="D39:E39"/>
    <mergeCell ref="B39:C39"/>
    <mergeCell ref="B208:C208"/>
    <mergeCell ref="B209:C209"/>
    <mergeCell ref="A239:E239"/>
    <mergeCell ref="A242:E242"/>
    <mergeCell ref="A241:C241"/>
    <mergeCell ref="D241:E241"/>
    <mergeCell ref="B232:C232"/>
    <mergeCell ref="B234:C234"/>
    <mergeCell ref="B233:C233"/>
    <mergeCell ref="B235:C235"/>
    <mergeCell ref="B236:C236"/>
    <mergeCell ref="B237:C237"/>
    <mergeCell ref="A238:E238"/>
    <mergeCell ref="B204:C204"/>
    <mergeCell ref="B205:C205"/>
    <mergeCell ref="B215:C215"/>
    <mergeCell ref="B216:C216"/>
    <mergeCell ref="B211:C211"/>
    <mergeCell ref="B213:C213"/>
    <mergeCell ref="B142:C142"/>
    <mergeCell ref="B143:C143"/>
    <mergeCell ref="B145:C145"/>
    <mergeCell ref="A146:E146"/>
    <mergeCell ref="A174:E174"/>
    <mergeCell ref="B168:C168"/>
    <mergeCell ref="B169:C169"/>
    <mergeCell ref="B170:C170"/>
    <mergeCell ref="B171:C171"/>
    <mergeCell ref="B172:C172"/>
    <mergeCell ref="B177:C177"/>
    <mergeCell ref="B178:C178"/>
    <mergeCell ref="B179:C179"/>
    <mergeCell ref="A181:E181"/>
    <mergeCell ref="B176:C176"/>
    <mergeCell ref="B195:C195"/>
    <mergeCell ref="B196:C196"/>
    <mergeCell ref="B198:C198"/>
    <mergeCell ref="B135:C135"/>
    <mergeCell ref="A136:C136"/>
    <mergeCell ref="D136:E136"/>
    <mergeCell ref="D80:E80"/>
    <mergeCell ref="D81:E81"/>
    <mergeCell ref="D82:E82"/>
    <mergeCell ref="B96:C96"/>
    <mergeCell ref="B97:C97"/>
    <mergeCell ref="A99:E99"/>
    <mergeCell ref="A100:C100"/>
    <mergeCell ref="D100:E100"/>
    <mergeCell ref="B101:E101"/>
    <mergeCell ref="B109:E109"/>
    <mergeCell ref="A121:E121"/>
    <mergeCell ref="D123:E123"/>
    <mergeCell ref="B128:C128"/>
    <mergeCell ref="B120:C120"/>
    <mergeCell ref="B124:C124"/>
    <mergeCell ref="A108:C108"/>
    <mergeCell ref="D108:E108"/>
    <mergeCell ref="D102:E102"/>
    <mergeCell ref="D103:E103"/>
    <mergeCell ref="D104:E104"/>
    <mergeCell ref="D105:E105"/>
    <mergeCell ref="A115:C115"/>
    <mergeCell ref="B117:E117"/>
    <mergeCell ref="B118:C118"/>
    <mergeCell ref="D127:E127"/>
    <mergeCell ref="D128:E128"/>
    <mergeCell ref="B123:C123"/>
    <mergeCell ref="D83:E83"/>
    <mergeCell ref="B63:C63"/>
    <mergeCell ref="B66:C66"/>
    <mergeCell ref="B65:C65"/>
    <mergeCell ref="A83:C83"/>
    <mergeCell ref="B80:C80"/>
    <mergeCell ref="B81:C81"/>
    <mergeCell ref="B82:C82"/>
    <mergeCell ref="B77:C77"/>
    <mergeCell ref="B78:C78"/>
    <mergeCell ref="D77:E77"/>
    <mergeCell ref="D78:E78"/>
    <mergeCell ref="B110:C110"/>
    <mergeCell ref="B112:C112"/>
    <mergeCell ref="B111:C111"/>
    <mergeCell ref="B113:C113"/>
    <mergeCell ref="B114:C114"/>
    <mergeCell ref="B62:C62"/>
    <mergeCell ref="B64:C64"/>
    <mergeCell ref="B67:C67"/>
    <mergeCell ref="B70:C70"/>
    <mergeCell ref="B71:C71"/>
    <mergeCell ref="B72:C72"/>
    <mergeCell ref="B74:E74"/>
    <mergeCell ref="B75:C75"/>
    <mergeCell ref="B76:C76"/>
    <mergeCell ref="D75:E75"/>
    <mergeCell ref="D76:E76"/>
    <mergeCell ref="B73:C73"/>
    <mergeCell ref="B197:C197"/>
    <mergeCell ref="B223:C223"/>
    <mergeCell ref="B214:C214"/>
    <mergeCell ref="B199:C199"/>
    <mergeCell ref="D112:E112"/>
    <mergeCell ref="D113:E113"/>
    <mergeCell ref="D114:E114"/>
    <mergeCell ref="D120:E120"/>
    <mergeCell ref="D124:E124"/>
    <mergeCell ref="B129:C129"/>
    <mergeCell ref="D129:E129"/>
    <mergeCell ref="B119:C119"/>
    <mergeCell ref="D118:E118"/>
    <mergeCell ref="D119:E119"/>
    <mergeCell ref="D115:E115"/>
    <mergeCell ref="B125:C125"/>
    <mergeCell ref="D125:E125"/>
    <mergeCell ref="A130:E130"/>
    <mergeCell ref="B138:E138"/>
    <mergeCell ref="A131:C131"/>
    <mergeCell ref="D131:E131"/>
    <mergeCell ref="B126:C126"/>
    <mergeCell ref="D126:E126"/>
    <mergeCell ref="B127:C127"/>
    <mergeCell ref="D51:E51"/>
    <mergeCell ref="D52:E52"/>
    <mergeCell ref="D53:E53"/>
    <mergeCell ref="D54:E54"/>
    <mergeCell ref="B55:E55"/>
    <mergeCell ref="D56:E56"/>
    <mergeCell ref="D57:E57"/>
    <mergeCell ref="D58:E58"/>
    <mergeCell ref="D59:E59"/>
    <mergeCell ref="A36:B36"/>
    <mergeCell ref="B92:C92"/>
    <mergeCell ref="B106:C106"/>
    <mergeCell ref="B60:E60"/>
    <mergeCell ref="A98:E98"/>
    <mergeCell ref="B85:C85"/>
    <mergeCell ref="B86:C86"/>
    <mergeCell ref="B88:C88"/>
    <mergeCell ref="B87:C87"/>
    <mergeCell ref="B90:C90"/>
    <mergeCell ref="B89:C89"/>
    <mergeCell ref="B102:C102"/>
    <mergeCell ref="B103:C103"/>
    <mergeCell ref="B104:C104"/>
    <mergeCell ref="B105:C105"/>
    <mergeCell ref="A68:E68"/>
    <mergeCell ref="B61:E61"/>
    <mergeCell ref="B69:E69"/>
    <mergeCell ref="D42:E42"/>
    <mergeCell ref="D43:E43"/>
    <mergeCell ref="B42:C42"/>
    <mergeCell ref="B43:C43"/>
    <mergeCell ref="B41:E41"/>
    <mergeCell ref="B44:E44"/>
    <mergeCell ref="A3:E3"/>
    <mergeCell ref="A4:E4"/>
    <mergeCell ref="B11:C11"/>
    <mergeCell ref="B12:C12"/>
    <mergeCell ref="B10:C10"/>
    <mergeCell ref="B13:C13"/>
    <mergeCell ref="C5:E5"/>
    <mergeCell ref="A5:B5"/>
    <mergeCell ref="A6:B6"/>
    <mergeCell ref="A9:E9"/>
    <mergeCell ref="A8:C8"/>
    <mergeCell ref="C6:E6"/>
    <mergeCell ref="B40:E40"/>
    <mergeCell ref="B79:E79"/>
    <mergeCell ref="B84:E84"/>
    <mergeCell ref="B91:C91"/>
    <mergeCell ref="B93:C93"/>
    <mergeCell ref="B94:C94"/>
    <mergeCell ref="B95:C95"/>
    <mergeCell ref="A7:E7"/>
    <mergeCell ref="B20:C20"/>
    <mergeCell ref="A26:C26"/>
    <mergeCell ref="B45:E45"/>
    <mergeCell ref="D46:E46"/>
    <mergeCell ref="D47:E47"/>
    <mergeCell ref="D48:E48"/>
    <mergeCell ref="D49:E49"/>
    <mergeCell ref="B50:E50"/>
    <mergeCell ref="B22:C22"/>
    <mergeCell ref="B18:C18"/>
    <mergeCell ref="B19:C19"/>
    <mergeCell ref="B21:C21"/>
    <mergeCell ref="A29:B29"/>
    <mergeCell ref="A31:B31"/>
    <mergeCell ref="A38:E38"/>
    <mergeCell ref="A28:B28"/>
    <mergeCell ref="B140:C140"/>
    <mergeCell ref="B133:C133"/>
    <mergeCell ref="B134:C134"/>
    <mergeCell ref="A163:E163"/>
    <mergeCell ref="B158:C158"/>
    <mergeCell ref="A164:E164"/>
    <mergeCell ref="B167:C167"/>
    <mergeCell ref="D106:E106"/>
    <mergeCell ref="A107:E107"/>
    <mergeCell ref="B116:E116"/>
    <mergeCell ref="D110:E110"/>
    <mergeCell ref="D111:E111"/>
    <mergeCell ref="B122:E122"/>
    <mergeCell ref="B132:E132"/>
    <mergeCell ref="B137:E137"/>
    <mergeCell ref="B139:C139"/>
    <mergeCell ref="B150:C150"/>
    <mergeCell ref="B151:C151"/>
    <mergeCell ref="B152:C152"/>
    <mergeCell ref="B153:C153"/>
    <mergeCell ref="B154:C154"/>
    <mergeCell ref="A147:E147"/>
    <mergeCell ref="B144:C144"/>
    <mergeCell ref="B149:C149"/>
    <mergeCell ref="A173:E173"/>
    <mergeCell ref="A148:E148"/>
    <mergeCell ref="A156:E156"/>
    <mergeCell ref="A165:E165"/>
    <mergeCell ref="A157:E157"/>
    <mergeCell ref="B189:C189"/>
    <mergeCell ref="D189:E189"/>
    <mergeCell ref="B190:C190"/>
    <mergeCell ref="D190:E190"/>
    <mergeCell ref="B161:C161"/>
    <mergeCell ref="A162:E162"/>
    <mergeCell ref="B184:E184"/>
    <mergeCell ref="A183:C183"/>
    <mergeCell ref="D183:E183"/>
    <mergeCell ref="B166:E166"/>
    <mergeCell ref="A155:E155"/>
    <mergeCell ref="B159:C159"/>
    <mergeCell ref="B160:C160"/>
    <mergeCell ref="B191:C191"/>
    <mergeCell ref="D191:E191"/>
    <mergeCell ref="A192:E192"/>
    <mergeCell ref="A175:E175"/>
    <mergeCell ref="A182:E182"/>
    <mergeCell ref="B185:E185"/>
    <mergeCell ref="B186:C186"/>
    <mergeCell ref="D186:E186"/>
    <mergeCell ref="B187:C187"/>
    <mergeCell ref="D187:E187"/>
    <mergeCell ref="B188:C188"/>
    <mergeCell ref="D188:E188"/>
    <mergeCell ref="B231:C231"/>
    <mergeCell ref="B252:D252"/>
    <mergeCell ref="A240:E240"/>
    <mergeCell ref="A259:C259"/>
    <mergeCell ref="A193:E193"/>
    <mergeCell ref="A201:E201"/>
    <mergeCell ref="A257:C257"/>
    <mergeCell ref="D257:E257"/>
    <mergeCell ref="B194:C194"/>
    <mergeCell ref="A200:E200"/>
    <mergeCell ref="B203:C203"/>
    <mergeCell ref="B202:E202"/>
    <mergeCell ref="B210:C210"/>
    <mergeCell ref="B217:C217"/>
    <mergeCell ref="B224:C224"/>
    <mergeCell ref="B225:C225"/>
    <mergeCell ref="B226:C226"/>
    <mergeCell ref="B227:C227"/>
    <mergeCell ref="B228:C228"/>
    <mergeCell ref="B229:C229"/>
    <mergeCell ref="B230:C230"/>
    <mergeCell ref="B206:C206"/>
    <mergeCell ref="B207:C207"/>
    <mergeCell ref="B212:C212"/>
  </mergeCells>
  <phoneticPr fontId="51" type="noConversion"/>
  <pageMargins left="0.51181102362204722" right="0.51181102362204722" top="0.55118110236220474" bottom="0.55118110236220474" header="0.31496062992125984" footer="0.31496062992125984"/>
  <pageSetup paperSize="9" scale="78" fitToHeight="0" orientation="portrait" r:id="rId1"/>
  <rowBreaks count="5" manualBreakCount="5">
    <brk id="37" max="16383" man="1"/>
    <brk id="100" max="4" man="1"/>
    <brk id="157" max="4" man="1"/>
    <brk id="201" max="4" man="1"/>
    <brk id="242" max="4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A0F8-E0E8-46FC-9809-C3DEE18F5667}">
  <sheetPr>
    <pageSetUpPr fitToPage="1"/>
  </sheetPr>
  <dimension ref="A1:E46"/>
  <sheetViews>
    <sheetView workbookViewId="0">
      <selection activeCell="G18" sqref="G18"/>
    </sheetView>
  </sheetViews>
  <sheetFormatPr defaultRowHeight="15.75" x14ac:dyDescent="0.25"/>
  <cols>
    <col min="1" max="1" width="7.28515625" style="1" customWidth="1"/>
    <col min="2" max="2" width="32.7109375" style="1" customWidth="1"/>
    <col min="3" max="3" width="54.85546875" style="1" customWidth="1"/>
    <col min="4" max="4" width="15.7109375" style="1" customWidth="1"/>
    <col min="5" max="16384" width="9.140625" style="1"/>
  </cols>
  <sheetData>
    <row r="1" spans="1:5" s="35" customFormat="1" x14ac:dyDescent="0.25">
      <c r="B1" s="599"/>
      <c r="C1" s="599"/>
    </row>
    <row r="2" spans="1:5" s="35" customFormat="1" x14ac:dyDescent="0.25">
      <c r="B2" s="599"/>
      <c r="C2" s="599"/>
    </row>
    <row r="3" spans="1:5" s="35" customFormat="1" x14ac:dyDescent="0.25">
      <c r="B3" s="599" t="s">
        <v>2249</v>
      </c>
      <c r="C3" s="599"/>
    </row>
    <row r="4" spans="1:5" s="35" customFormat="1" ht="27.75" customHeight="1" x14ac:dyDescent="0.25">
      <c r="B4" s="172"/>
      <c r="C4" s="172"/>
    </row>
    <row r="5" spans="1:5" s="35" customFormat="1" ht="18.75" x14ac:dyDescent="0.25">
      <c r="A5" s="971" t="s">
        <v>2250</v>
      </c>
      <c r="B5" s="971"/>
      <c r="C5" s="971"/>
      <c r="D5" s="971"/>
      <c r="E5" s="344"/>
    </row>
    <row r="6" spans="1:5" ht="30" customHeight="1" x14ac:dyDescent="0.25">
      <c r="A6" s="972" t="s">
        <v>2186</v>
      </c>
      <c r="B6" s="972"/>
      <c r="C6" s="973">
        <f>'Obrazac prijave'!C14:F14</f>
        <v>0</v>
      </c>
      <c r="D6" s="973"/>
    </row>
    <row r="7" spans="1:5" ht="39" customHeight="1" x14ac:dyDescent="0.25">
      <c r="A7" s="972" t="s">
        <v>1479</v>
      </c>
      <c r="B7" s="972"/>
      <c r="C7" s="973">
        <f>'Obrazac prijave'!C28:F28</f>
        <v>0</v>
      </c>
      <c r="D7" s="973"/>
    </row>
    <row r="9" spans="1:5" x14ac:dyDescent="0.25">
      <c r="A9" s="974" t="s">
        <v>2251</v>
      </c>
      <c r="B9" s="974"/>
      <c r="C9" s="974"/>
      <c r="D9" s="974"/>
    </row>
    <row r="10" spans="1:5" ht="16.5" thickBot="1" x14ac:dyDescent="0.3"/>
    <row r="11" spans="1:5" s="38" customFormat="1" x14ac:dyDescent="0.25">
      <c r="A11" s="345" t="s">
        <v>1</v>
      </c>
      <c r="B11" s="975" t="s">
        <v>2252</v>
      </c>
      <c r="C11" s="975"/>
      <c r="D11" s="346" t="s">
        <v>2253</v>
      </c>
    </row>
    <row r="12" spans="1:5" x14ac:dyDescent="0.25">
      <c r="A12" s="145" t="s">
        <v>1460</v>
      </c>
      <c r="B12" s="976" t="s">
        <v>2254</v>
      </c>
      <c r="C12" s="976"/>
      <c r="D12" s="347"/>
    </row>
    <row r="13" spans="1:5" x14ac:dyDescent="0.25">
      <c r="A13" s="145" t="s">
        <v>1461</v>
      </c>
      <c r="B13" s="656" t="s">
        <v>2255</v>
      </c>
      <c r="C13" s="657"/>
      <c r="D13" s="347"/>
    </row>
    <row r="14" spans="1:5" x14ac:dyDescent="0.25">
      <c r="A14" s="145" t="s">
        <v>1462</v>
      </c>
      <c r="B14" s="13" t="s">
        <v>2256</v>
      </c>
      <c r="C14" s="15"/>
      <c r="D14" s="347"/>
    </row>
    <row r="15" spans="1:5" x14ac:dyDescent="0.25">
      <c r="A15" s="977" t="s">
        <v>2257</v>
      </c>
      <c r="B15" s="978"/>
      <c r="C15" s="978"/>
      <c r="D15" s="348"/>
    </row>
    <row r="16" spans="1:5" s="213" customFormat="1" x14ac:dyDescent="0.25">
      <c r="A16" s="349" t="s">
        <v>2</v>
      </c>
      <c r="B16" s="972" t="s">
        <v>2258</v>
      </c>
      <c r="C16" s="972"/>
      <c r="D16" s="350" t="s">
        <v>2253</v>
      </c>
    </row>
    <row r="17" spans="1:4" x14ac:dyDescent="0.25">
      <c r="A17" s="145" t="s">
        <v>37</v>
      </c>
      <c r="B17" s="528" t="s">
        <v>2259</v>
      </c>
      <c r="C17" s="528"/>
      <c r="D17" s="347"/>
    </row>
    <row r="18" spans="1:4" ht="47.25" customHeight="1" x14ac:dyDescent="0.25">
      <c r="A18" s="145" t="s">
        <v>38</v>
      </c>
      <c r="B18" s="528" t="s">
        <v>2260</v>
      </c>
      <c r="C18" s="528"/>
      <c r="D18" s="347"/>
    </row>
    <row r="19" spans="1:4" x14ac:dyDescent="0.25">
      <c r="A19" s="977" t="s">
        <v>2261</v>
      </c>
      <c r="B19" s="978"/>
      <c r="C19" s="978"/>
      <c r="D19" s="348"/>
    </row>
    <row r="20" spans="1:4" s="213" customFormat="1" x14ac:dyDescent="0.25">
      <c r="A20" s="349" t="s">
        <v>3</v>
      </c>
      <c r="B20" s="972" t="s">
        <v>2262</v>
      </c>
      <c r="C20" s="972"/>
      <c r="D20" s="350" t="s">
        <v>2253</v>
      </c>
    </row>
    <row r="21" spans="1:4" ht="34.5" customHeight="1" x14ac:dyDescent="0.25">
      <c r="A21" s="145" t="s">
        <v>1487</v>
      </c>
      <c r="B21" s="528" t="s">
        <v>2263</v>
      </c>
      <c r="C21" s="528"/>
      <c r="D21" s="347"/>
    </row>
    <row r="22" spans="1:4" x14ac:dyDescent="0.25">
      <c r="A22" s="145" t="s">
        <v>1493</v>
      </c>
      <c r="B22" s="986" t="s">
        <v>2264</v>
      </c>
      <c r="C22" s="986"/>
      <c r="D22" s="351"/>
    </row>
    <row r="23" spans="1:4" x14ac:dyDescent="0.25">
      <c r="A23" s="977" t="s">
        <v>2265</v>
      </c>
      <c r="B23" s="978"/>
      <c r="C23" s="978"/>
      <c r="D23" s="352"/>
    </row>
    <row r="24" spans="1:4" s="213" customFormat="1" ht="16.5" thickBot="1" x14ac:dyDescent="0.3">
      <c r="A24" s="353" t="s">
        <v>4</v>
      </c>
      <c r="B24" s="987" t="s">
        <v>2266</v>
      </c>
      <c r="C24" s="987"/>
      <c r="D24" s="354"/>
    </row>
    <row r="25" spans="1:4" ht="16.5" thickBot="1" x14ac:dyDescent="0.3">
      <c r="A25" s="40"/>
    </row>
    <row r="26" spans="1:4" x14ac:dyDescent="0.25">
      <c r="A26" s="355" t="s">
        <v>6</v>
      </c>
      <c r="B26" s="981" t="s">
        <v>2267</v>
      </c>
      <c r="C26" s="981"/>
      <c r="D26" s="982"/>
    </row>
    <row r="27" spans="1:4" x14ac:dyDescent="0.25">
      <c r="A27" s="145" t="s">
        <v>196</v>
      </c>
      <c r="B27" s="656" t="s">
        <v>2268</v>
      </c>
      <c r="C27" s="657"/>
      <c r="D27" s="409"/>
    </row>
    <row r="28" spans="1:4" x14ac:dyDescent="0.25">
      <c r="A28" s="356" t="s">
        <v>197</v>
      </c>
      <c r="B28" s="656" t="s">
        <v>2269</v>
      </c>
      <c r="C28" s="657"/>
      <c r="D28" s="410"/>
    </row>
    <row r="29" spans="1:4" ht="16.5" thickBot="1" x14ac:dyDescent="0.3">
      <c r="A29" s="357" t="s">
        <v>198</v>
      </c>
      <c r="B29" s="979" t="s">
        <v>2270</v>
      </c>
      <c r="C29" s="980"/>
      <c r="D29" s="411"/>
    </row>
    <row r="30" spans="1:4" ht="16.5" thickBot="1" x14ac:dyDescent="0.3">
      <c r="A30" s="256"/>
    </row>
    <row r="31" spans="1:4" s="213" customFormat="1" x14ac:dyDescent="0.25">
      <c r="A31" s="358" t="s">
        <v>7</v>
      </c>
      <c r="B31" s="981" t="s">
        <v>2271</v>
      </c>
      <c r="C31" s="981"/>
      <c r="D31" s="982"/>
    </row>
    <row r="32" spans="1:4" ht="132.75" customHeight="1" thickBot="1" x14ac:dyDescent="0.3">
      <c r="A32" s="983"/>
      <c r="B32" s="984"/>
      <c r="C32" s="984"/>
      <c r="D32" s="985"/>
    </row>
    <row r="33" spans="1:4" x14ac:dyDescent="0.25">
      <c r="A33" s="256"/>
      <c r="B33" s="256"/>
      <c r="C33" s="256"/>
      <c r="D33" s="256"/>
    </row>
    <row r="34" spans="1:4" s="35" customFormat="1" x14ac:dyDescent="0.25">
      <c r="A34" s="23"/>
      <c r="B34" s="359"/>
      <c r="C34" s="360"/>
    </row>
    <row r="35" spans="1:4" s="35" customFormat="1" x14ac:dyDescent="0.25">
      <c r="A35" s="23"/>
      <c r="B35" s="173" t="s">
        <v>2372</v>
      </c>
    </row>
    <row r="36" spans="1:4" s="35" customFormat="1" x14ac:dyDescent="0.25">
      <c r="A36" s="23"/>
    </row>
    <row r="37" spans="1:4" s="35" customFormat="1" x14ac:dyDescent="0.25">
      <c r="A37" s="23"/>
      <c r="B37" s="175" t="s">
        <v>2272</v>
      </c>
      <c r="C37" s="175" t="s">
        <v>2370</v>
      </c>
    </row>
    <row r="38" spans="1:4" s="35" customFormat="1" x14ac:dyDescent="0.25">
      <c r="A38" s="23"/>
      <c r="B38" s="173" t="str">
        <f>'Formalni uvjeti'!C30</f>
        <v>Dado Marković</v>
      </c>
      <c r="C38" s="173" t="str">
        <f>'Formalni uvjeti'!C33</f>
        <v>Ivan Szabo</v>
      </c>
    </row>
    <row r="39" spans="1:4" s="35" customFormat="1" x14ac:dyDescent="0.25">
      <c r="B39" s="23"/>
      <c r="C39" s="23"/>
    </row>
    <row r="40" spans="1:4" s="35" customFormat="1" x14ac:dyDescent="0.25">
      <c r="B40" s="23" t="s">
        <v>2273</v>
      </c>
      <c r="C40" s="23" t="s">
        <v>2274</v>
      </c>
    </row>
    <row r="41" spans="1:4" s="35" customFormat="1" x14ac:dyDescent="0.25">
      <c r="B41" s="173" t="s">
        <v>2275</v>
      </c>
      <c r="C41" s="173" t="s">
        <v>2371</v>
      </c>
    </row>
    <row r="42" spans="1:4" s="35" customFormat="1" x14ac:dyDescent="0.25">
      <c r="B42" s="23"/>
      <c r="C42" s="23"/>
    </row>
    <row r="43" spans="1:4" s="35" customFormat="1" x14ac:dyDescent="0.25">
      <c r="C43" s="173" t="str">
        <f>'Formalni uvjeti'!C36</f>
        <v>Kristina Božić Živanović</v>
      </c>
    </row>
    <row r="44" spans="1:4" s="35" customFormat="1" x14ac:dyDescent="0.25">
      <c r="C44" s="23"/>
    </row>
    <row r="45" spans="1:4" s="35" customFormat="1" x14ac:dyDescent="0.25">
      <c r="C45" s="23" t="s">
        <v>2276</v>
      </c>
    </row>
    <row r="46" spans="1:4" s="35" customFormat="1" x14ac:dyDescent="0.25">
      <c r="C46" s="173" t="s">
        <v>2275</v>
      </c>
    </row>
  </sheetData>
  <sheetProtection selectLockedCells="1"/>
  <mergeCells count="28"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13:C13"/>
    <mergeCell ref="B1:C1"/>
    <mergeCell ref="B2:C2"/>
    <mergeCell ref="B3:C3"/>
    <mergeCell ref="A5:D5"/>
    <mergeCell ref="A6:B6"/>
    <mergeCell ref="C6:D6"/>
  </mergeCells>
  <pageMargins left="0.7" right="0.7" top="0.75" bottom="0.75" header="0.3" footer="0.3"/>
  <pageSetup paperSize="9" scale="79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6"/>
  <sheetViews>
    <sheetView zoomScale="80" zoomScaleNormal="80" workbookViewId="0">
      <selection activeCell="C30" sqref="C30"/>
    </sheetView>
  </sheetViews>
  <sheetFormatPr defaultRowHeight="15.75" x14ac:dyDescent="0.25"/>
  <cols>
    <col min="1" max="1" width="60.5703125" style="59" customWidth="1"/>
    <col min="2" max="2" width="9.140625" style="47"/>
    <col min="3" max="3" width="59.85546875" style="47" customWidth="1"/>
    <col min="4" max="4" width="9.140625" style="47"/>
    <col min="5" max="5" width="24" style="48" customWidth="1"/>
    <col min="6" max="6" width="10.140625" style="144" customWidth="1"/>
    <col min="7" max="7" width="90.85546875" style="66" customWidth="1"/>
    <col min="8" max="8" width="9.140625" style="47"/>
    <col min="9" max="9" width="85.42578125" style="47" customWidth="1"/>
    <col min="10" max="10" width="9.140625" style="47"/>
    <col min="11" max="11" width="50.28515625" style="47" customWidth="1"/>
    <col min="12" max="16384" width="9.140625" style="47"/>
  </cols>
  <sheetData>
    <row r="1" spans="1:11" s="44" customFormat="1" x14ac:dyDescent="0.25">
      <c r="A1" s="43" t="s">
        <v>418</v>
      </c>
      <c r="C1" s="45" t="s">
        <v>83</v>
      </c>
      <c r="E1" s="1006" t="s">
        <v>419</v>
      </c>
      <c r="F1" s="1006"/>
      <c r="G1" s="1006"/>
      <c r="K1" s="43" t="s">
        <v>420</v>
      </c>
    </row>
    <row r="2" spans="1:11" ht="16.5" thickBot="1" x14ac:dyDescent="0.3">
      <c r="A2" s="46" t="s">
        <v>418</v>
      </c>
      <c r="C2" s="17" t="s">
        <v>84</v>
      </c>
      <c r="F2" s="49" t="s">
        <v>15</v>
      </c>
      <c r="G2" s="46" t="s">
        <v>421</v>
      </c>
      <c r="I2" s="50" t="s">
        <v>422</v>
      </c>
      <c r="K2" s="46" t="s">
        <v>421</v>
      </c>
    </row>
    <row r="3" spans="1:11" x14ac:dyDescent="0.25">
      <c r="A3" s="51" t="s">
        <v>423</v>
      </c>
      <c r="C3" s="17" t="s">
        <v>85</v>
      </c>
      <c r="E3" s="1007" t="s">
        <v>424</v>
      </c>
      <c r="F3" s="52" t="s">
        <v>425</v>
      </c>
      <c r="G3" s="53" t="s">
        <v>426</v>
      </c>
      <c r="I3" s="46"/>
      <c r="K3" s="54" t="s">
        <v>427</v>
      </c>
    </row>
    <row r="4" spans="1:11" x14ac:dyDescent="0.25">
      <c r="A4" s="51" t="s">
        <v>428</v>
      </c>
      <c r="C4" s="17" t="s">
        <v>86</v>
      </c>
      <c r="E4" s="1008"/>
      <c r="F4" s="55" t="s">
        <v>429</v>
      </c>
      <c r="G4" s="8" t="s">
        <v>430</v>
      </c>
      <c r="I4" s="56" t="s">
        <v>431</v>
      </c>
      <c r="K4" s="54" t="s">
        <v>432</v>
      </c>
    </row>
    <row r="5" spans="1:11" x14ac:dyDescent="0.25">
      <c r="A5" s="51" t="s">
        <v>433</v>
      </c>
      <c r="C5" s="17" t="s">
        <v>87</v>
      </c>
      <c r="E5" s="1008"/>
      <c r="F5" s="55" t="s">
        <v>434</v>
      </c>
      <c r="G5" s="8" t="s">
        <v>435</v>
      </c>
      <c r="I5" s="51" t="s">
        <v>436</v>
      </c>
      <c r="K5" s="54" t="s">
        <v>437</v>
      </c>
    </row>
    <row r="6" spans="1:11" x14ac:dyDescent="0.25">
      <c r="A6" s="51" t="s">
        <v>438</v>
      </c>
      <c r="C6" s="17" t="s">
        <v>88</v>
      </c>
      <c r="E6" s="1008"/>
      <c r="F6" s="55" t="s">
        <v>439</v>
      </c>
      <c r="G6" s="8" t="s">
        <v>440</v>
      </c>
      <c r="I6" s="51" t="s">
        <v>441</v>
      </c>
      <c r="K6" s="54" t="s">
        <v>442</v>
      </c>
    </row>
    <row r="7" spans="1:11" x14ac:dyDescent="0.25">
      <c r="A7" s="51" t="s">
        <v>443</v>
      </c>
      <c r="C7" s="17" t="s">
        <v>89</v>
      </c>
      <c r="E7" s="1008"/>
      <c r="F7" s="55" t="s">
        <v>444</v>
      </c>
      <c r="G7" s="8" t="s">
        <v>445</v>
      </c>
      <c r="I7" s="51" t="s">
        <v>446</v>
      </c>
      <c r="K7" s="54" t="s">
        <v>447</v>
      </c>
    </row>
    <row r="8" spans="1:11" ht="31.5" x14ac:dyDescent="0.25">
      <c r="A8" s="51" t="s">
        <v>448</v>
      </c>
      <c r="C8" s="17" t="s">
        <v>90</v>
      </c>
      <c r="E8" s="1008"/>
      <c r="F8" s="57" t="s">
        <v>449</v>
      </c>
      <c r="G8" s="58" t="s">
        <v>450</v>
      </c>
      <c r="I8" s="51" t="s">
        <v>451</v>
      </c>
      <c r="K8" s="54" t="s">
        <v>452</v>
      </c>
    </row>
    <row r="9" spans="1:11" ht="31.5" x14ac:dyDescent="0.25">
      <c r="A9" s="51" t="s">
        <v>453</v>
      </c>
      <c r="C9" s="17" t="s">
        <v>91</v>
      </c>
      <c r="E9" s="1008"/>
      <c r="F9" s="55" t="s">
        <v>454</v>
      </c>
      <c r="G9" s="8" t="s">
        <v>455</v>
      </c>
      <c r="I9" s="51" t="s">
        <v>456</v>
      </c>
      <c r="K9" s="54" t="s">
        <v>457</v>
      </c>
    </row>
    <row r="10" spans="1:11" x14ac:dyDescent="0.25">
      <c r="A10" s="51" t="s">
        <v>458</v>
      </c>
      <c r="C10" s="17" t="s">
        <v>92</v>
      </c>
      <c r="E10" s="1008"/>
      <c r="F10" s="55" t="s">
        <v>459</v>
      </c>
      <c r="G10" s="8" t="s">
        <v>460</v>
      </c>
      <c r="I10" s="51" t="s">
        <v>461</v>
      </c>
      <c r="K10" s="54" t="s">
        <v>462</v>
      </c>
    </row>
    <row r="11" spans="1:11" x14ac:dyDescent="0.25">
      <c r="A11" s="51" t="s">
        <v>463</v>
      </c>
      <c r="C11" s="17" t="s">
        <v>93</v>
      </c>
      <c r="E11" s="1008"/>
      <c r="F11" s="55" t="s">
        <v>464</v>
      </c>
      <c r="G11" s="8" t="s">
        <v>465</v>
      </c>
      <c r="I11" s="51" t="s">
        <v>466</v>
      </c>
      <c r="K11" s="54" t="s">
        <v>467</v>
      </c>
    </row>
    <row r="12" spans="1:11" x14ac:dyDescent="0.25">
      <c r="A12" s="51" t="s">
        <v>468</v>
      </c>
      <c r="C12" s="17" t="s">
        <v>94</v>
      </c>
      <c r="E12" s="1008"/>
      <c r="F12" s="57" t="s">
        <v>469</v>
      </c>
      <c r="G12" s="58" t="s">
        <v>470</v>
      </c>
      <c r="I12" s="51" t="s">
        <v>471</v>
      </c>
      <c r="K12" s="54" t="s">
        <v>472</v>
      </c>
    </row>
    <row r="13" spans="1:11" x14ac:dyDescent="0.25">
      <c r="C13" s="17" t="s">
        <v>95</v>
      </c>
      <c r="E13" s="1008"/>
      <c r="F13" s="55" t="s">
        <v>473</v>
      </c>
      <c r="G13" s="8" t="s">
        <v>474</v>
      </c>
      <c r="I13" s="51" t="s">
        <v>475</v>
      </c>
      <c r="K13" s="54" t="s">
        <v>476</v>
      </c>
    </row>
    <row r="14" spans="1:11" ht="31.5" x14ac:dyDescent="0.25">
      <c r="C14" s="17" t="s">
        <v>96</v>
      </c>
      <c r="E14" s="1008"/>
      <c r="F14" s="55" t="s">
        <v>477</v>
      </c>
      <c r="G14" s="8" t="s">
        <v>478</v>
      </c>
      <c r="I14" s="51" t="s">
        <v>479</v>
      </c>
      <c r="K14" s="54" t="s">
        <v>480</v>
      </c>
    </row>
    <row r="15" spans="1:11" ht="31.5" x14ac:dyDescent="0.25">
      <c r="C15" s="17" t="s">
        <v>97</v>
      </c>
      <c r="E15" s="1008"/>
      <c r="F15" s="55" t="s">
        <v>481</v>
      </c>
      <c r="G15" s="8" t="s">
        <v>482</v>
      </c>
      <c r="I15" s="51" t="s">
        <v>483</v>
      </c>
      <c r="K15" s="54" t="s">
        <v>484</v>
      </c>
    </row>
    <row r="16" spans="1:11" ht="16.5" thickBot="1" x14ac:dyDescent="0.3">
      <c r="C16" s="17" t="s">
        <v>98</v>
      </c>
      <c r="E16" s="1009"/>
      <c r="F16" s="60" t="s">
        <v>485</v>
      </c>
      <c r="G16" s="61" t="s">
        <v>486</v>
      </c>
      <c r="I16" s="51" t="s">
        <v>487</v>
      </c>
      <c r="K16" s="54" t="s">
        <v>488</v>
      </c>
    </row>
    <row r="17" spans="1:11" x14ac:dyDescent="0.25">
      <c r="C17" s="17" t="s">
        <v>99</v>
      </c>
      <c r="E17" s="1010" t="s">
        <v>489</v>
      </c>
      <c r="F17" s="62" t="s">
        <v>490</v>
      </c>
      <c r="G17" s="63" t="s">
        <v>491</v>
      </c>
      <c r="I17" s="51" t="s">
        <v>492</v>
      </c>
      <c r="K17" s="54" t="s">
        <v>493</v>
      </c>
    </row>
    <row r="18" spans="1:11" x14ac:dyDescent="0.25">
      <c r="C18" s="17" t="s">
        <v>100</v>
      </c>
      <c r="E18" s="1011"/>
      <c r="F18" s="64" t="s">
        <v>494</v>
      </c>
      <c r="G18" s="65" t="s">
        <v>495</v>
      </c>
      <c r="I18" s="51" t="s">
        <v>496</v>
      </c>
      <c r="K18" s="54" t="s">
        <v>497</v>
      </c>
    </row>
    <row r="19" spans="1:11" x14ac:dyDescent="0.25">
      <c r="A19" s="43" t="s">
        <v>498</v>
      </c>
      <c r="B19" s="44"/>
      <c r="C19" s="17" t="s">
        <v>101</v>
      </c>
      <c r="E19" s="1011"/>
      <c r="F19" s="64" t="s">
        <v>499</v>
      </c>
      <c r="G19" s="65" t="s">
        <v>500</v>
      </c>
      <c r="I19" s="51" t="s">
        <v>501</v>
      </c>
      <c r="K19" s="54" t="s">
        <v>502</v>
      </c>
    </row>
    <row r="20" spans="1:11" x14ac:dyDescent="0.25">
      <c r="A20" s="46" t="s">
        <v>421</v>
      </c>
      <c r="C20" s="17" t="s">
        <v>102</v>
      </c>
      <c r="E20" s="1011"/>
      <c r="F20" s="7" t="s">
        <v>503</v>
      </c>
      <c r="G20" s="9" t="s">
        <v>504</v>
      </c>
      <c r="I20" s="51" t="s">
        <v>505</v>
      </c>
      <c r="K20" s="9" t="s">
        <v>506</v>
      </c>
    </row>
    <row r="21" spans="1:11" s="66" customFormat="1" x14ac:dyDescent="0.25">
      <c r="A21" s="51" t="s">
        <v>507</v>
      </c>
      <c r="C21" s="18" t="s">
        <v>103</v>
      </c>
      <c r="E21" s="1011"/>
      <c r="F21" s="7" t="s">
        <v>508</v>
      </c>
      <c r="G21" s="9" t="s">
        <v>509</v>
      </c>
      <c r="I21" s="51" t="s">
        <v>510</v>
      </c>
      <c r="K21" s="9" t="s">
        <v>511</v>
      </c>
    </row>
    <row r="22" spans="1:11" s="66" customFormat="1" ht="31.5" x14ac:dyDescent="0.25">
      <c r="A22" s="67" t="s">
        <v>512</v>
      </c>
      <c r="C22" s="18" t="s">
        <v>104</v>
      </c>
      <c r="E22" s="1011"/>
      <c r="F22" s="7" t="s">
        <v>513</v>
      </c>
      <c r="G22" s="9" t="s">
        <v>514</v>
      </c>
      <c r="I22" s="51" t="s">
        <v>515</v>
      </c>
      <c r="K22" s="9" t="s">
        <v>516</v>
      </c>
    </row>
    <row r="23" spans="1:11" s="66" customFormat="1" x14ac:dyDescent="0.25">
      <c r="A23" s="67" t="s">
        <v>517</v>
      </c>
      <c r="C23" s="18" t="s">
        <v>105</v>
      </c>
      <c r="E23" s="1011"/>
      <c r="F23" s="7" t="s">
        <v>518</v>
      </c>
      <c r="G23" s="9" t="s">
        <v>519</v>
      </c>
      <c r="I23" s="51" t="s">
        <v>520</v>
      </c>
      <c r="K23" s="9" t="s">
        <v>521</v>
      </c>
    </row>
    <row r="24" spans="1:11" s="66" customFormat="1" x14ac:dyDescent="0.25">
      <c r="A24" s="51" t="s">
        <v>522</v>
      </c>
      <c r="C24" s="18" t="s">
        <v>106</v>
      </c>
      <c r="E24" s="1011"/>
      <c r="F24" s="64" t="s">
        <v>523</v>
      </c>
      <c r="G24" s="65" t="s">
        <v>524</v>
      </c>
      <c r="I24" s="51" t="s">
        <v>525</v>
      </c>
      <c r="K24" s="9" t="s">
        <v>526</v>
      </c>
    </row>
    <row r="25" spans="1:11" s="66" customFormat="1" x14ac:dyDescent="0.25">
      <c r="A25" s="51" t="s">
        <v>527</v>
      </c>
      <c r="C25" s="18" t="s">
        <v>107</v>
      </c>
      <c r="E25" s="1011"/>
      <c r="F25" s="7" t="s">
        <v>528</v>
      </c>
      <c r="G25" s="9" t="s">
        <v>529</v>
      </c>
      <c r="I25" s="51" t="s">
        <v>530</v>
      </c>
      <c r="K25" s="9" t="s">
        <v>531</v>
      </c>
    </row>
    <row r="26" spans="1:11" s="66" customFormat="1" x14ac:dyDescent="0.25">
      <c r="A26" s="51" t="s">
        <v>532</v>
      </c>
      <c r="C26" s="18" t="s">
        <v>108</v>
      </c>
      <c r="E26" s="1011"/>
      <c r="F26" s="7" t="s">
        <v>533</v>
      </c>
      <c r="G26" s="9" t="s">
        <v>534</v>
      </c>
      <c r="I26" s="51" t="s">
        <v>535</v>
      </c>
      <c r="K26" s="9" t="s">
        <v>536</v>
      </c>
    </row>
    <row r="27" spans="1:11" s="66" customFormat="1" x14ac:dyDescent="0.25">
      <c r="A27" s="51" t="s">
        <v>537</v>
      </c>
      <c r="E27" s="1011"/>
      <c r="F27" s="7" t="s">
        <v>538</v>
      </c>
      <c r="G27" s="9" t="s">
        <v>539</v>
      </c>
      <c r="I27" s="51" t="s">
        <v>540</v>
      </c>
      <c r="K27" s="9" t="s">
        <v>541</v>
      </c>
    </row>
    <row r="28" spans="1:11" s="66" customFormat="1" ht="16.5" thickBot="1" x14ac:dyDescent="0.3">
      <c r="A28" s="51" t="s">
        <v>542</v>
      </c>
      <c r="C28" s="45" t="s">
        <v>1562</v>
      </c>
      <c r="E28" s="1011"/>
      <c r="F28" s="64" t="s">
        <v>543</v>
      </c>
      <c r="G28" s="65" t="s">
        <v>544</v>
      </c>
      <c r="I28" s="51" t="s">
        <v>545</v>
      </c>
      <c r="K28" s="9" t="s">
        <v>546</v>
      </c>
    </row>
    <row r="29" spans="1:11" s="66" customFormat="1" ht="31.5" x14ac:dyDescent="0.25">
      <c r="A29" s="51" t="s">
        <v>547</v>
      </c>
      <c r="C29" s="179" t="s">
        <v>1</v>
      </c>
      <c r="E29" s="1011"/>
      <c r="F29" s="64" t="s">
        <v>548</v>
      </c>
      <c r="G29" s="65" t="s">
        <v>549</v>
      </c>
      <c r="I29" s="68" t="s">
        <v>550</v>
      </c>
      <c r="K29" s="9" t="s">
        <v>551</v>
      </c>
    </row>
    <row r="30" spans="1:11" s="66" customFormat="1" x14ac:dyDescent="0.25">
      <c r="A30" s="51" t="s">
        <v>552</v>
      </c>
      <c r="C30" s="180" t="s">
        <v>2</v>
      </c>
      <c r="E30" s="1011"/>
      <c r="F30" s="64" t="s">
        <v>553</v>
      </c>
      <c r="G30" s="65" t="s">
        <v>554</v>
      </c>
      <c r="I30" s="68" t="s">
        <v>555</v>
      </c>
      <c r="K30" s="9" t="s">
        <v>556</v>
      </c>
    </row>
    <row r="31" spans="1:11" s="66" customFormat="1" x14ac:dyDescent="0.25">
      <c r="A31" s="51" t="s">
        <v>557</v>
      </c>
      <c r="C31" s="180" t="s">
        <v>3</v>
      </c>
      <c r="E31" s="1011"/>
      <c r="F31" s="64" t="s">
        <v>558</v>
      </c>
      <c r="G31" s="65" t="s">
        <v>559</v>
      </c>
      <c r="I31" s="68" t="s">
        <v>560</v>
      </c>
      <c r="K31" s="9" t="s">
        <v>561</v>
      </c>
    </row>
    <row r="32" spans="1:11" s="66" customFormat="1" x14ac:dyDescent="0.25">
      <c r="A32" s="51" t="s">
        <v>562</v>
      </c>
      <c r="C32" s="180" t="s">
        <v>4</v>
      </c>
      <c r="E32" s="1011"/>
      <c r="F32" s="64" t="s">
        <v>563</v>
      </c>
      <c r="G32" s="65" t="s">
        <v>564</v>
      </c>
      <c r="I32" s="68" t="s">
        <v>565</v>
      </c>
      <c r="K32" s="9" t="s">
        <v>566</v>
      </c>
    </row>
    <row r="33" spans="1:11" s="66" customFormat="1" x14ac:dyDescent="0.25">
      <c r="A33" s="51" t="s">
        <v>567</v>
      </c>
      <c r="C33" s="180" t="s">
        <v>6</v>
      </c>
      <c r="E33" s="1011"/>
      <c r="F33" s="64" t="s">
        <v>568</v>
      </c>
      <c r="G33" s="65" t="s">
        <v>569</v>
      </c>
      <c r="I33" s="68" t="s">
        <v>570</v>
      </c>
      <c r="K33" s="9" t="s">
        <v>571</v>
      </c>
    </row>
    <row r="34" spans="1:11" s="66" customFormat="1" x14ac:dyDescent="0.25">
      <c r="A34" s="51" t="s">
        <v>572</v>
      </c>
      <c r="C34" s="180" t="s">
        <v>7</v>
      </c>
      <c r="E34" s="1011"/>
      <c r="F34" s="64" t="s">
        <v>573</v>
      </c>
      <c r="G34" s="65" t="s">
        <v>574</v>
      </c>
      <c r="I34" s="68" t="s">
        <v>575</v>
      </c>
      <c r="K34" s="9" t="s">
        <v>576</v>
      </c>
    </row>
    <row r="35" spans="1:11" s="66" customFormat="1" x14ac:dyDescent="0.25">
      <c r="A35" s="51" t="s">
        <v>577</v>
      </c>
      <c r="C35" s="180" t="s">
        <v>200</v>
      </c>
      <c r="E35" s="1011"/>
      <c r="F35" s="64" t="s">
        <v>578</v>
      </c>
      <c r="G35" s="65" t="s">
        <v>579</v>
      </c>
      <c r="I35" s="68" t="s">
        <v>580</v>
      </c>
      <c r="K35" s="9" t="s">
        <v>581</v>
      </c>
    </row>
    <row r="36" spans="1:11" s="66" customFormat="1" x14ac:dyDescent="0.25">
      <c r="A36" s="51" t="s">
        <v>582</v>
      </c>
      <c r="C36" s="181" t="s">
        <v>201</v>
      </c>
      <c r="E36" s="1011"/>
      <c r="F36" s="64" t="s">
        <v>583</v>
      </c>
      <c r="G36" s="65" t="s">
        <v>584</v>
      </c>
      <c r="I36" s="68" t="s">
        <v>585</v>
      </c>
      <c r="K36" s="9" t="s">
        <v>586</v>
      </c>
    </row>
    <row r="37" spans="1:11" s="66" customFormat="1" x14ac:dyDescent="0.25">
      <c r="A37" s="51" t="s">
        <v>587</v>
      </c>
      <c r="C37" s="181" t="s">
        <v>205</v>
      </c>
      <c r="E37" s="1011"/>
      <c r="F37" s="64" t="s">
        <v>588</v>
      </c>
      <c r="G37" s="65" t="s">
        <v>589</v>
      </c>
      <c r="I37" s="68" t="s">
        <v>590</v>
      </c>
      <c r="K37" s="9" t="s">
        <v>591</v>
      </c>
    </row>
    <row r="38" spans="1:11" s="66" customFormat="1" x14ac:dyDescent="0.25">
      <c r="A38" s="51" t="s">
        <v>592</v>
      </c>
      <c r="C38" s="180" t="s">
        <v>206</v>
      </c>
      <c r="E38" s="1011"/>
      <c r="F38" s="7" t="s">
        <v>593</v>
      </c>
      <c r="G38" s="9" t="s">
        <v>594</v>
      </c>
      <c r="I38" s="68" t="s">
        <v>595</v>
      </c>
      <c r="K38" s="9" t="s">
        <v>596</v>
      </c>
    </row>
    <row r="39" spans="1:11" s="66" customFormat="1" x14ac:dyDescent="0.25">
      <c r="A39" s="51" t="s">
        <v>597</v>
      </c>
      <c r="C39" s="180" t="s">
        <v>334</v>
      </c>
      <c r="E39" s="1011"/>
      <c r="F39" s="7" t="s">
        <v>598</v>
      </c>
      <c r="G39" s="9" t="s">
        <v>599</v>
      </c>
      <c r="I39" s="68" t="s">
        <v>600</v>
      </c>
      <c r="K39" s="9" t="s">
        <v>601</v>
      </c>
    </row>
    <row r="40" spans="1:11" s="66" customFormat="1" ht="31.5" x14ac:dyDescent="0.25">
      <c r="A40" s="51" t="s">
        <v>602</v>
      </c>
      <c r="C40" s="180" t="s">
        <v>335</v>
      </c>
      <c r="E40" s="1011"/>
      <c r="F40" s="7" t="s">
        <v>603</v>
      </c>
      <c r="G40" s="9" t="s">
        <v>604</v>
      </c>
      <c r="I40" s="68" t="s">
        <v>605</v>
      </c>
      <c r="K40" s="9" t="s">
        <v>606</v>
      </c>
    </row>
    <row r="41" spans="1:11" s="66" customFormat="1" x14ac:dyDescent="0.25">
      <c r="A41" s="51" t="s">
        <v>607</v>
      </c>
      <c r="C41" s="180" t="s">
        <v>336</v>
      </c>
      <c r="E41" s="1011"/>
      <c r="F41" s="7" t="s">
        <v>608</v>
      </c>
      <c r="G41" s="9" t="s">
        <v>609</v>
      </c>
      <c r="I41" s="68" t="s">
        <v>610</v>
      </c>
      <c r="K41" s="9" t="s">
        <v>611</v>
      </c>
    </row>
    <row r="42" spans="1:11" s="66" customFormat="1" x14ac:dyDescent="0.25">
      <c r="A42" s="67" t="s">
        <v>612</v>
      </c>
      <c r="C42" s="182"/>
      <c r="E42" s="1011"/>
      <c r="F42" s="7" t="s">
        <v>613</v>
      </c>
      <c r="G42" s="9" t="s">
        <v>614</v>
      </c>
      <c r="I42" s="68" t="s">
        <v>615</v>
      </c>
      <c r="K42" s="9" t="s">
        <v>616</v>
      </c>
    </row>
    <row r="43" spans="1:11" s="66" customFormat="1" ht="32.25" thickBot="1" x14ac:dyDescent="0.3">
      <c r="A43" s="67" t="s">
        <v>617</v>
      </c>
      <c r="C43" s="182"/>
      <c r="E43" s="1012"/>
      <c r="F43" s="69" t="s">
        <v>618</v>
      </c>
      <c r="G43" s="70" t="s">
        <v>619</v>
      </c>
      <c r="I43" s="68" t="s">
        <v>620</v>
      </c>
      <c r="K43" s="9" t="s">
        <v>621</v>
      </c>
    </row>
    <row r="44" spans="1:11" s="66" customFormat="1" x14ac:dyDescent="0.25">
      <c r="A44" s="67" t="s">
        <v>622</v>
      </c>
      <c r="C44" s="182"/>
      <c r="E44" s="1003" t="s">
        <v>623</v>
      </c>
      <c r="F44" s="71" t="s">
        <v>624</v>
      </c>
      <c r="G44" s="72" t="s">
        <v>625</v>
      </c>
      <c r="I44" s="68" t="s">
        <v>626</v>
      </c>
      <c r="K44" s="9" t="s">
        <v>627</v>
      </c>
    </row>
    <row r="45" spans="1:11" s="66" customFormat="1" ht="31.5" x14ac:dyDescent="0.25">
      <c r="A45" s="59"/>
      <c r="C45" s="178"/>
      <c r="E45" s="1004"/>
      <c r="F45" s="7" t="s">
        <v>628</v>
      </c>
      <c r="G45" s="9" t="s">
        <v>629</v>
      </c>
      <c r="I45" s="68" t="s">
        <v>630</v>
      </c>
      <c r="K45" s="54" t="s">
        <v>631</v>
      </c>
    </row>
    <row r="46" spans="1:11" x14ac:dyDescent="0.25">
      <c r="A46" s="73" t="s">
        <v>632</v>
      </c>
      <c r="C46" s="178"/>
      <c r="E46" s="1004"/>
      <c r="F46" s="7" t="s">
        <v>633</v>
      </c>
      <c r="G46" s="9" t="s">
        <v>634</v>
      </c>
      <c r="I46" s="68" t="s">
        <v>635</v>
      </c>
      <c r="K46" s="54" t="s">
        <v>636</v>
      </c>
    </row>
    <row r="47" spans="1:11" x14ac:dyDescent="0.25">
      <c r="A47" s="51" t="s">
        <v>637</v>
      </c>
      <c r="E47" s="1004"/>
      <c r="F47" s="7" t="s">
        <v>638</v>
      </c>
      <c r="G47" s="9" t="s">
        <v>639</v>
      </c>
      <c r="I47" s="74" t="s">
        <v>640</v>
      </c>
      <c r="K47" s="54" t="s">
        <v>641</v>
      </c>
    </row>
    <row r="48" spans="1:11" x14ac:dyDescent="0.25">
      <c r="A48" s="51" t="s">
        <v>642</v>
      </c>
      <c r="C48" s="218" t="s">
        <v>1563</v>
      </c>
      <c r="E48" s="1004"/>
      <c r="F48" s="75" t="s">
        <v>643</v>
      </c>
      <c r="G48" s="76" t="s">
        <v>644</v>
      </c>
      <c r="I48" s="74" t="s">
        <v>645</v>
      </c>
      <c r="K48" s="54" t="s">
        <v>646</v>
      </c>
    </row>
    <row r="49" spans="1:11" x14ac:dyDescent="0.25">
      <c r="A49" s="51" t="s">
        <v>647</v>
      </c>
      <c r="C49" s="17" t="s">
        <v>1536</v>
      </c>
      <c r="E49" s="1004"/>
      <c r="F49" s="7" t="s">
        <v>648</v>
      </c>
      <c r="G49" s="9" t="s">
        <v>649</v>
      </c>
      <c r="I49" s="74" t="s">
        <v>650</v>
      </c>
      <c r="K49" s="54" t="s">
        <v>651</v>
      </c>
    </row>
    <row r="50" spans="1:11" x14ac:dyDescent="0.25">
      <c r="A50" s="51" t="s">
        <v>652</v>
      </c>
      <c r="C50" s="17" t="s">
        <v>1537</v>
      </c>
      <c r="E50" s="1004"/>
      <c r="F50" s="7" t="s">
        <v>653</v>
      </c>
      <c r="G50" s="9" t="s">
        <v>654</v>
      </c>
      <c r="I50" s="74" t="s">
        <v>655</v>
      </c>
      <c r="K50" s="54" t="s">
        <v>656</v>
      </c>
    </row>
    <row r="51" spans="1:11" x14ac:dyDescent="0.25">
      <c r="A51" s="51" t="s">
        <v>657</v>
      </c>
      <c r="C51" s="17" t="s">
        <v>1538</v>
      </c>
      <c r="E51" s="1004"/>
      <c r="F51" s="7" t="s">
        <v>658</v>
      </c>
      <c r="G51" s="9" t="s">
        <v>659</v>
      </c>
      <c r="I51" s="74" t="s">
        <v>660</v>
      </c>
      <c r="K51" s="54" t="s">
        <v>661</v>
      </c>
    </row>
    <row r="52" spans="1:11" ht="16.5" thickBot="1" x14ac:dyDescent="0.3">
      <c r="A52" s="51" t="s">
        <v>662</v>
      </c>
      <c r="C52" s="17" t="s">
        <v>1539</v>
      </c>
      <c r="E52" s="1005"/>
      <c r="F52" s="77" t="s">
        <v>663</v>
      </c>
      <c r="G52" s="78" t="s">
        <v>664</v>
      </c>
      <c r="I52" s="74" t="s">
        <v>665</v>
      </c>
      <c r="K52" s="54" t="s">
        <v>666</v>
      </c>
    </row>
    <row r="53" spans="1:11" x14ac:dyDescent="0.25">
      <c r="A53" s="51" t="s">
        <v>667</v>
      </c>
      <c r="C53" s="17" t="s">
        <v>1540</v>
      </c>
      <c r="E53" s="1013" t="s">
        <v>668</v>
      </c>
      <c r="F53" s="79" t="s">
        <v>669</v>
      </c>
      <c r="G53" s="80" t="s">
        <v>670</v>
      </c>
      <c r="I53" s="74" t="s">
        <v>671</v>
      </c>
      <c r="K53" s="54" t="s">
        <v>672</v>
      </c>
    </row>
    <row r="54" spans="1:11" x14ac:dyDescent="0.25">
      <c r="A54" s="51" t="s">
        <v>673</v>
      </c>
      <c r="C54" s="17" t="s">
        <v>1541</v>
      </c>
      <c r="E54" s="1014"/>
      <c r="F54" s="81" t="s">
        <v>674</v>
      </c>
      <c r="G54" s="82" t="s">
        <v>675</v>
      </c>
      <c r="I54" s="303" t="s">
        <v>1633</v>
      </c>
      <c r="K54" s="54" t="s">
        <v>676</v>
      </c>
    </row>
    <row r="55" spans="1:11" x14ac:dyDescent="0.25">
      <c r="A55" s="51" t="s">
        <v>677</v>
      </c>
      <c r="C55" s="17" t="s">
        <v>1542</v>
      </c>
      <c r="E55" s="1014"/>
      <c r="F55" s="81" t="s">
        <v>678</v>
      </c>
      <c r="G55" s="82" t="s">
        <v>679</v>
      </c>
      <c r="I55" s="303" t="s">
        <v>1634</v>
      </c>
      <c r="K55" s="54" t="s">
        <v>680</v>
      </c>
    </row>
    <row r="56" spans="1:11" x14ac:dyDescent="0.25">
      <c r="A56" s="51" t="s">
        <v>681</v>
      </c>
      <c r="C56" s="17" t="s">
        <v>1543</v>
      </c>
      <c r="E56" s="1014"/>
      <c r="F56" s="7" t="s">
        <v>682</v>
      </c>
      <c r="G56" s="9" t="s">
        <v>683</v>
      </c>
      <c r="I56" s="304" t="s">
        <v>1635</v>
      </c>
      <c r="K56" s="54" t="s">
        <v>684</v>
      </c>
    </row>
    <row r="57" spans="1:11" x14ac:dyDescent="0.25">
      <c r="A57" s="51" t="s">
        <v>685</v>
      </c>
      <c r="C57" s="17" t="s">
        <v>1544</v>
      </c>
      <c r="E57" s="1014"/>
      <c r="F57" s="7" t="s">
        <v>686</v>
      </c>
      <c r="G57" s="9" t="s">
        <v>687</v>
      </c>
      <c r="I57" s="305" t="s">
        <v>1636</v>
      </c>
      <c r="K57" s="54" t="s">
        <v>688</v>
      </c>
    </row>
    <row r="58" spans="1:11" x14ac:dyDescent="0.25">
      <c r="A58" s="51" t="s">
        <v>689</v>
      </c>
      <c r="C58" s="17" t="s">
        <v>1545</v>
      </c>
      <c r="E58" s="1014"/>
      <c r="F58" s="7" t="s">
        <v>690</v>
      </c>
      <c r="G58" s="9" t="s">
        <v>691</v>
      </c>
      <c r="K58" s="54" t="s">
        <v>692</v>
      </c>
    </row>
    <row r="59" spans="1:11" x14ac:dyDescent="0.25">
      <c r="A59" s="51" t="s">
        <v>693</v>
      </c>
      <c r="C59" s="17" t="s">
        <v>1546</v>
      </c>
      <c r="E59" s="1014"/>
      <c r="F59" s="7" t="s">
        <v>694</v>
      </c>
      <c r="G59" s="9" t="s">
        <v>695</v>
      </c>
      <c r="K59" s="54" t="s">
        <v>696</v>
      </c>
    </row>
    <row r="60" spans="1:11" x14ac:dyDescent="0.25">
      <c r="A60" s="51" t="s">
        <v>697</v>
      </c>
      <c r="C60" s="218" t="s">
        <v>1564</v>
      </c>
      <c r="E60" s="1014"/>
      <c r="F60" s="7" t="s">
        <v>698</v>
      </c>
      <c r="G60" s="9" t="s">
        <v>699</v>
      </c>
      <c r="K60" s="54" t="s">
        <v>700</v>
      </c>
    </row>
    <row r="61" spans="1:11" x14ac:dyDescent="0.25">
      <c r="A61" s="51" t="s">
        <v>701</v>
      </c>
      <c r="C61" s="17" t="s">
        <v>1547</v>
      </c>
      <c r="E61" s="1014"/>
      <c r="F61" s="7" t="s">
        <v>702</v>
      </c>
      <c r="G61" s="9" t="s">
        <v>703</v>
      </c>
      <c r="K61" s="54" t="s">
        <v>704</v>
      </c>
    </row>
    <row r="62" spans="1:11" x14ac:dyDescent="0.25">
      <c r="A62" s="51" t="s">
        <v>705</v>
      </c>
      <c r="C62" s="17" t="s">
        <v>1548</v>
      </c>
      <c r="E62" s="1014"/>
      <c r="F62" s="7" t="s">
        <v>706</v>
      </c>
      <c r="G62" s="9" t="s">
        <v>707</v>
      </c>
      <c r="K62" s="54" t="s">
        <v>708</v>
      </c>
    </row>
    <row r="63" spans="1:11" x14ac:dyDescent="0.25">
      <c r="A63" s="51" t="s">
        <v>709</v>
      </c>
      <c r="C63" s="17" t="s">
        <v>1549</v>
      </c>
      <c r="E63" s="1014"/>
      <c r="F63" s="7" t="s">
        <v>710</v>
      </c>
      <c r="G63" s="9" t="s">
        <v>711</v>
      </c>
      <c r="K63" s="54" t="s">
        <v>712</v>
      </c>
    </row>
    <row r="64" spans="1:11" x14ac:dyDescent="0.25">
      <c r="A64" s="59" t="s">
        <v>1637</v>
      </c>
      <c r="C64" s="17" t="s">
        <v>1550</v>
      </c>
      <c r="E64" s="1014"/>
      <c r="F64" s="7" t="s">
        <v>713</v>
      </c>
      <c r="G64" s="9" t="s">
        <v>714</v>
      </c>
      <c r="K64" s="54" t="s">
        <v>715</v>
      </c>
    </row>
    <row r="65" spans="1:11" ht="31.5" x14ac:dyDescent="0.25">
      <c r="A65" s="59" t="s">
        <v>1638</v>
      </c>
      <c r="C65" s="17" t="s">
        <v>1551</v>
      </c>
      <c r="E65" s="1014"/>
      <c r="F65" s="7" t="s">
        <v>716</v>
      </c>
      <c r="G65" s="9" t="s">
        <v>717</v>
      </c>
      <c r="K65" s="54" t="s">
        <v>718</v>
      </c>
    </row>
    <row r="66" spans="1:11" x14ac:dyDescent="0.25">
      <c r="C66" s="17" t="s">
        <v>1552</v>
      </c>
      <c r="E66" s="1014"/>
      <c r="F66" s="7" t="s">
        <v>719</v>
      </c>
      <c r="G66" s="9" t="s">
        <v>720</v>
      </c>
      <c r="K66" s="54" t="s">
        <v>721</v>
      </c>
    </row>
    <row r="67" spans="1:11" x14ac:dyDescent="0.25">
      <c r="C67" s="17" t="s">
        <v>1553</v>
      </c>
      <c r="E67" s="1014"/>
      <c r="F67" s="81" t="s">
        <v>722</v>
      </c>
      <c r="G67" s="82" t="s">
        <v>723</v>
      </c>
      <c r="K67" s="54" t="s">
        <v>724</v>
      </c>
    </row>
    <row r="68" spans="1:11" x14ac:dyDescent="0.25">
      <c r="C68" s="17" t="s">
        <v>1554</v>
      </c>
      <c r="E68" s="1014"/>
      <c r="F68" s="81" t="s">
        <v>725</v>
      </c>
      <c r="G68" s="82" t="s">
        <v>726</v>
      </c>
      <c r="K68" s="54" t="s">
        <v>727</v>
      </c>
    </row>
    <row r="69" spans="1:11" x14ac:dyDescent="0.25">
      <c r="C69" s="17" t="s">
        <v>1555</v>
      </c>
      <c r="E69" s="1014"/>
      <c r="F69" s="7" t="s">
        <v>728</v>
      </c>
      <c r="G69" s="9" t="s">
        <v>729</v>
      </c>
      <c r="K69" s="54" t="s">
        <v>730</v>
      </c>
    </row>
    <row r="70" spans="1:11" x14ac:dyDescent="0.25">
      <c r="C70" s="17" t="s">
        <v>1556</v>
      </c>
      <c r="E70" s="1014"/>
      <c r="F70" s="7" t="s">
        <v>731</v>
      </c>
      <c r="G70" s="9" t="s">
        <v>732</v>
      </c>
      <c r="K70" s="54" t="s">
        <v>733</v>
      </c>
    </row>
    <row r="71" spans="1:11" x14ac:dyDescent="0.25">
      <c r="C71" s="17" t="s">
        <v>1557</v>
      </c>
      <c r="E71" s="1014"/>
      <c r="F71" s="7" t="s">
        <v>734</v>
      </c>
      <c r="G71" s="9" t="s">
        <v>735</v>
      </c>
      <c r="K71" s="54" t="s">
        <v>736</v>
      </c>
    </row>
    <row r="72" spans="1:11" x14ac:dyDescent="0.25">
      <c r="C72" s="17" t="s">
        <v>1558</v>
      </c>
      <c r="E72" s="1014"/>
      <c r="F72" s="7" t="s">
        <v>737</v>
      </c>
      <c r="G72" s="9" t="s">
        <v>738</v>
      </c>
      <c r="K72" s="54" t="s">
        <v>739</v>
      </c>
    </row>
    <row r="73" spans="1:11" x14ac:dyDescent="0.25">
      <c r="C73" s="17" t="s">
        <v>1559</v>
      </c>
      <c r="E73" s="1014"/>
      <c r="F73" s="7" t="s">
        <v>740</v>
      </c>
      <c r="G73" s="9" t="s">
        <v>741</v>
      </c>
      <c r="K73" s="54" t="s">
        <v>742</v>
      </c>
    </row>
    <row r="74" spans="1:11" x14ac:dyDescent="0.25">
      <c r="C74" s="17" t="s">
        <v>1560</v>
      </c>
      <c r="E74" s="1014"/>
      <c r="F74" s="7" t="s">
        <v>743</v>
      </c>
      <c r="G74" s="9" t="s">
        <v>744</v>
      </c>
      <c r="K74" s="54" t="s">
        <v>745</v>
      </c>
    </row>
    <row r="75" spans="1:11" x14ac:dyDescent="0.25">
      <c r="C75" s="17" t="s">
        <v>1561</v>
      </c>
      <c r="E75" s="1014"/>
      <c r="F75" s="7" t="s">
        <v>746</v>
      </c>
      <c r="G75" s="9" t="s">
        <v>747</v>
      </c>
      <c r="K75" s="54" t="s">
        <v>748</v>
      </c>
    </row>
    <row r="76" spans="1:11" x14ac:dyDescent="0.25">
      <c r="E76" s="1014"/>
      <c r="F76" s="7" t="s">
        <v>749</v>
      </c>
      <c r="G76" s="9" t="s">
        <v>750</v>
      </c>
      <c r="K76" s="54" t="s">
        <v>751</v>
      </c>
    </row>
    <row r="77" spans="1:11" x14ac:dyDescent="0.25">
      <c r="E77" s="1014"/>
      <c r="F77" s="7" t="s">
        <v>752</v>
      </c>
      <c r="G77" s="9" t="s">
        <v>753</v>
      </c>
      <c r="K77" s="54" t="s">
        <v>754</v>
      </c>
    </row>
    <row r="78" spans="1:11" x14ac:dyDescent="0.25">
      <c r="E78" s="1014"/>
      <c r="F78" s="81" t="s">
        <v>755</v>
      </c>
      <c r="G78" s="82" t="s">
        <v>756</v>
      </c>
      <c r="K78" s="54" t="s">
        <v>757</v>
      </c>
    </row>
    <row r="79" spans="1:11" x14ac:dyDescent="0.25">
      <c r="E79" s="1014"/>
      <c r="F79" s="7" t="s">
        <v>758</v>
      </c>
      <c r="G79" s="9" t="s">
        <v>759</v>
      </c>
      <c r="K79" s="54" t="s">
        <v>760</v>
      </c>
    </row>
    <row r="80" spans="1:11" x14ac:dyDescent="0.25">
      <c r="E80" s="1014"/>
      <c r="F80" s="7" t="s">
        <v>761</v>
      </c>
      <c r="G80" s="9" t="s">
        <v>762</v>
      </c>
      <c r="K80" s="54" t="s">
        <v>763</v>
      </c>
    </row>
    <row r="81" spans="5:11" x14ac:dyDescent="0.25">
      <c r="E81" s="1014"/>
      <c r="F81" s="81" t="s">
        <v>764</v>
      </c>
      <c r="G81" s="82" t="s">
        <v>765</v>
      </c>
      <c r="K81" s="54" t="s">
        <v>766</v>
      </c>
    </row>
    <row r="82" spans="5:11" x14ac:dyDescent="0.25">
      <c r="E82" s="1014"/>
      <c r="F82" s="81" t="s">
        <v>767</v>
      </c>
      <c r="G82" s="82" t="s">
        <v>768</v>
      </c>
      <c r="K82" s="54" t="s">
        <v>769</v>
      </c>
    </row>
    <row r="83" spans="5:11" x14ac:dyDescent="0.25">
      <c r="E83" s="1014"/>
      <c r="F83" s="81" t="s">
        <v>770</v>
      </c>
      <c r="G83" s="82" t="s">
        <v>771</v>
      </c>
      <c r="K83" s="54" t="s">
        <v>772</v>
      </c>
    </row>
    <row r="84" spans="5:11" x14ac:dyDescent="0.25">
      <c r="E84" s="1014"/>
      <c r="F84" s="81" t="s">
        <v>773</v>
      </c>
      <c r="G84" s="82" t="s">
        <v>774</v>
      </c>
      <c r="K84" s="54" t="s">
        <v>775</v>
      </c>
    </row>
    <row r="85" spans="5:11" ht="16.5" thickBot="1" x14ac:dyDescent="0.3">
      <c r="E85" s="1015"/>
      <c r="F85" s="83" t="s">
        <v>776</v>
      </c>
      <c r="G85" s="84" t="s">
        <v>777</v>
      </c>
      <c r="K85" s="54" t="s">
        <v>778</v>
      </c>
    </row>
    <row r="86" spans="5:11" x14ac:dyDescent="0.25">
      <c r="E86" s="1016" t="s">
        <v>779</v>
      </c>
      <c r="F86" s="85" t="s">
        <v>780</v>
      </c>
      <c r="G86" s="86" t="s">
        <v>781</v>
      </c>
      <c r="K86" s="54" t="s">
        <v>782</v>
      </c>
    </row>
    <row r="87" spans="5:11" x14ac:dyDescent="0.25">
      <c r="E87" s="1017"/>
      <c r="F87" s="87" t="s">
        <v>783</v>
      </c>
      <c r="G87" s="88" t="s">
        <v>784</v>
      </c>
      <c r="K87" s="54" t="s">
        <v>785</v>
      </c>
    </row>
    <row r="88" spans="5:11" x14ac:dyDescent="0.25">
      <c r="E88" s="1017"/>
      <c r="F88" s="87" t="s">
        <v>786</v>
      </c>
      <c r="G88" s="88" t="s">
        <v>787</v>
      </c>
      <c r="K88" s="54" t="s">
        <v>788</v>
      </c>
    </row>
    <row r="89" spans="5:11" x14ac:dyDescent="0.25">
      <c r="E89" s="1017"/>
      <c r="F89" s="87" t="s">
        <v>789</v>
      </c>
      <c r="G89" s="88" t="s">
        <v>790</v>
      </c>
      <c r="K89" s="54" t="s">
        <v>791</v>
      </c>
    </row>
    <row r="90" spans="5:11" x14ac:dyDescent="0.25">
      <c r="E90" s="1017"/>
      <c r="F90" s="87" t="s">
        <v>792</v>
      </c>
      <c r="G90" s="88" t="s">
        <v>793</v>
      </c>
      <c r="K90" s="54" t="s">
        <v>794</v>
      </c>
    </row>
    <row r="91" spans="5:11" ht="16.5" thickBot="1" x14ac:dyDescent="0.3">
      <c r="E91" s="1018"/>
      <c r="F91" s="89" t="s">
        <v>795</v>
      </c>
      <c r="G91" s="90" t="s">
        <v>796</v>
      </c>
      <c r="K91" s="54" t="s">
        <v>797</v>
      </c>
    </row>
    <row r="92" spans="5:11" x14ac:dyDescent="0.25">
      <c r="E92" s="994" t="s">
        <v>798</v>
      </c>
      <c r="F92" s="91" t="s">
        <v>799</v>
      </c>
      <c r="G92" s="92" t="s">
        <v>800</v>
      </c>
      <c r="K92" s="54" t="s">
        <v>801</v>
      </c>
    </row>
    <row r="93" spans="5:11" x14ac:dyDescent="0.25">
      <c r="E93" s="995"/>
      <c r="F93" s="93" t="s">
        <v>802</v>
      </c>
      <c r="G93" s="9" t="s">
        <v>803</v>
      </c>
      <c r="K93" s="54" t="s">
        <v>804</v>
      </c>
    </row>
    <row r="94" spans="5:11" x14ac:dyDescent="0.25">
      <c r="E94" s="995"/>
      <c r="F94" s="93" t="s">
        <v>805</v>
      </c>
      <c r="G94" s="9" t="s">
        <v>806</v>
      </c>
      <c r="K94" s="54" t="s">
        <v>807</v>
      </c>
    </row>
    <row r="95" spans="5:11" x14ac:dyDescent="0.25">
      <c r="E95" s="995"/>
      <c r="F95" s="93" t="s">
        <v>808</v>
      </c>
      <c r="G95" s="9" t="s">
        <v>809</v>
      </c>
      <c r="K95" s="54" t="s">
        <v>810</v>
      </c>
    </row>
    <row r="96" spans="5:11" x14ac:dyDescent="0.25">
      <c r="E96" s="995"/>
      <c r="F96" s="93" t="s">
        <v>811</v>
      </c>
      <c r="G96" s="9" t="s">
        <v>812</v>
      </c>
      <c r="K96" s="54" t="s">
        <v>813</v>
      </c>
    </row>
    <row r="97" spans="5:11" x14ac:dyDescent="0.25">
      <c r="E97" s="995"/>
      <c r="F97" s="93" t="s">
        <v>814</v>
      </c>
      <c r="G97" s="9" t="s">
        <v>815</v>
      </c>
      <c r="K97" s="54" t="s">
        <v>816</v>
      </c>
    </row>
    <row r="98" spans="5:11" x14ac:dyDescent="0.25">
      <c r="E98" s="995"/>
      <c r="F98" s="93" t="s">
        <v>817</v>
      </c>
      <c r="G98" s="9" t="s">
        <v>818</v>
      </c>
      <c r="K98" s="54" t="s">
        <v>819</v>
      </c>
    </row>
    <row r="99" spans="5:11" x14ac:dyDescent="0.25">
      <c r="E99" s="995"/>
      <c r="F99" s="93" t="s">
        <v>820</v>
      </c>
      <c r="G99" s="9" t="s">
        <v>821</v>
      </c>
      <c r="K99" s="54" t="s">
        <v>822</v>
      </c>
    </row>
    <row r="100" spans="5:11" x14ac:dyDescent="0.25">
      <c r="E100" s="995"/>
      <c r="F100" s="93" t="s">
        <v>823</v>
      </c>
      <c r="G100" s="9" t="s">
        <v>824</v>
      </c>
      <c r="K100" s="54" t="s">
        <v>825</v>
      </c>
    </row>
    <row r="101" spans="5:11" x14ac:dyDescent="0.25">
      <c r="E101" s="995"/>
      <c r="F101" s="93" t="s">
        <v>826</v>
      </c>
      <c r="G101" s="9" t="s">
        <v>827</v>
      </c>
      <c r="K101" s="54" t="s">
        <v>828</v>
      </c>
    </row>
    <row r="102" spans="5:11" x14ac:dyDescent="0.25">
      <c r="E102" s="995"/>
      <c r="F102" s="94" t="s">
        <v>829</v>
      </c>
      <c r="G102" s="95" t="s">
        <v>830</v>
      </c>
      <c r="K102" s="54" t="s">
        <v>831</v>
      </c>
    </row>
    <row r="103" spans="5:11" x14ac:dyDescent="0.25">
      <c r="E103" s="995"/>
      <c r="F103" s="93" t="s">
        <v>832</v>
      </c>
      <c r="G103" s="9" t="s">
        <v>833</v>
      </c>
      <c r="K103" s="54" t="s">
        <v>834</v>
      </c>
    </row>
    <row r="104" spans="5:11" x14ac:dyDescent="0.25">
      <c r="E104" s="995"/>
      <c r="F104" s="93" t="s">
        <v>835</v>
      </c>
      <c r="G104" s="9" t="s">
        <v>836</v>
      </c>
      <c r="K104" s="54" t="s">
        <v>837</v>
      </c>
    </row>
    <row r="105" spans="5:11" x14ac:dyDescent="0.25">
      <c r="E105" s="995"/>
      <c r="F105" s="93" t="s">
        <v>838</v>
      </c>
      <c r="G105" s="9" t="s">
        <v>839</v>
      </c>
      <c r="K105" s="54" t="s">
        <v>840</v>
      </c>
    </row>
    <row r="106" spans="5:11" x14ac:dyDescent="0.25">
      <c r="E106" s="995"/>
      <c r="F106" s="93" t="s">
        <v>841</v>
      </c>
      <c r="G106" s="9" t="s">
        <v>842</v>
      </c>
      <c r="K106" s="54" t="s">
        <v>843</v>
      </c>
    </row>
    <row r="107" spans="5:11" x14ac:dyDescent="0.25">
      <c r="E107" s="995"/>
      <c r="F107" s="93" t="s">
        <v>844</v>
      </c>
      <c r="G107" s="9" t="s">
        <v>845</v>
      </c>
      <c r="K107" s="54" t="s">
        <v>846</v>
      </c>
    </row>
    <row r="108" spans="5:11" x14ac:dyDescent="0.25">
      <c r="E108" s="995"/>
      <c r="F108" s="93" t="s">
        <v>847</v>
      </c>
      <c r="G108" s="9" t="s">
        <v>848</v>
      </c>
      <c r="K108" s="54" t="s">
        <v>849</v>
      </c>
    </row>
    <row r="109" spans="5:11" x14ac:dyDescent="0.25">
      <c r="E109" s="995"/>
      <c r="F109" s="93" t="s">
        <v>850</v>
      </c>
      <c r="G109" s="9" t="s">
        <v>851</v>
      </c>
      <c r="K109" s="54" t="s">
        <v>852</v>
      </c>
    </row>
    <row r="110" spans="5:11" x14ac:dyDescent="0.25">
      <c r="E110" s="995"/>
      <c r="F110" s="94" t="s">
        <v>853</v>
      </c>
      <c r="G110" s="95" t="s">
        <v>854</v>
      </c>
      <c r="K110" s="54" t="s">
        <v>855</v>
      </c>
    </row>
    <row r="111" spans="5:11" x14ac:dyDescent="0.25">
      <c r="E111" s="995"/>
      <c r="F111" s="93" t="s">
        <v>856</v>
      </c>
      <c r="G111" s="9" t="s">
        <v>857</v>
      </c>
      <c r="K111" s="54" t="s">
        <v>858</v>
      </c>
    </row>
    <row r="112" spans="5:11" x14ac:dyDescent="0.25">
      <c r="E112" s="995"/>
      <c r="F112" s="93" t="s">
        <v>859</v>
      </c>
      <c r="G112" s="9" t="s">
        <v>860</v>
      </c>
      <c r="K112" s="54" t="s">
        <v>861</v>
      </c>
    </row>
    <row r="113" spans="5:11" x14ac:dyDescent="0.25">
      <c r="E113" s="995"/>
      <c r="F113" s="93" t="s">
        <v>862</v>
      </c>
      <c r="G113" s="9" t="s">
        <v>863</v>
      </c>
      <c r="K113" s="54" t="s">
        <v>864</v>
      </c>
    </row>
    <row r="114" spans="5:11" x14ac:dyDescent="0.25">
      <c r="E114" s="995"/>
      <c r="F114" s="93" t="s">
        <v>865</v>
      </c>
      <c r="G114" s="9" t="s">
        <v>866</v>
      </c>
      <c r="K114" s="54" t="s">
        <v>867</v>
      </c>
    </row>
    <row r="115" spans="5:11" x14ac:dyDescent="0.25">
      <c r="E115" s="995"/>
      <c r="F115" s="93" t="s">
        <v>868</v>
      </c>
      <c r="G115" s="9" t="s">
        <v>869</v>
      </c>
      <c r="K115" s="54" t="s">
        <v>870</v>
      </c>
    </row>
    <row r="116" spans="5:11" ht="31.5" x14ac:dyDescent="0.25">
      <c r="E116" s="995"/>
      <c r="F116" s="93" t="s">
        <v>871</v>
      </c>
      <c r="G116" s="9" t="s">
        <v>872</v>
      </c>
      <c r="K116" s="54" t="s">
        <v>873</v>
      </c>
    </row>
    <row r="117" spans="5:11" x14ac:dyDescent="0.25">
      <c r="E117" s="995"/>
      <c r="F117" s="93" t="s">
        <v>874</v>
      </c>
      <c r="G117" s="9" t="s">
        <v>875</v>
      </c>
      <c r="K117" s="96" t="s">
        <v>876</v>
      </c>
    </row>
    <row r="118" spans="5:11" x14ac:dyDescent="0.25">
      <c r="E118" s="995"/>
      <c r="F118" s="93" t="s">
        <v>877</v>
      </c>
      <c r="G118" s="9" t="s">
        <v>878</v>
      </c>
      <c r="K118" s="97" t="s">
        <v>879</v>
      </c>
    </row>
    <row r="119" spans="5:11" x14ac:dyDescent="0.25">
      <c r="E119" s="995"/>
      <c r="F119" s="94" t="s">
        <v>880</v>
      </c>
      <c r="G119" s="95" t="s">
        <v>881</v>
      </c>
      <c r="K119" s="97" t="s">
        <v>882</v>
      </c>
    </row>
    <row r="120" spans="5:11" ht="16.5" thickBot="1" x14ac:dyDescent="0.3">
      <c r="E120" s="995"/>
      <c r="F120" s="93" t="s">
        <v>883</v>
      </c>
      <c r="G120" s="9" t="s">
        <v>884</v>
      </c>
      <c r="K120" s="97" t="s">
        <v>885</v>
      </c>
    </row>
    <row r="121" spans="5:11" ht="16.5" thickBot="1" x14ac:dyDescent="0.3">
      <c r="E121" s="995"/>
      <c r="F121" s="93" t="s">
        <v>886</v>
      </c>
      <c r="G121" s="9" t="s">
        <v>887</v>
      </c>
      <c r="K121" s="302" t="s">
        <v>1631</v>
      </c>
    </row>
    <row r="122" spans="5:11" ht="16.5" thickBot="1" x14ac:dyDescent="0.3">
      <c r="E122" s="995"/>
      <c r="F122" s="93" t="s">
        <v>888</v>
      </c>
      <c r="G122" s="9" t="s">
        <v>889</v>
      </c>
      <c r="K122" s="302" t="s">
        <v>1632</v>
      </c>
    </row>
    <row r="123" spans="5:11" x14ac:dyDescent="0.25">
      <c r="E123" s="995"/>
      <c r="F123" s="93" t="s">
        <v>890</v>
      </c>
      <c r="G123" s="9" t="s">
        <v>891</v>
      </c>
    </row>
    <row r="124" spans="5:11" x14ac:dyDescent="0.25">
      <c r="E124" s="995"/>
      <c r="F124" s="93" t="s">
        <v>892</v>
      </c>
      <c r="G124" s="9" t="s">
        <v>893</v>
      </c>
    </row>
    <row r="125" spans="5:11" x14ac:dyDescent="0.25">
      <c r="E125" s="995"/>
      <c r="F125" s="93" t="s">
        <v>894</v>
      </c>
      <c r="G125" s="9" t="s">
        <v>895</v>
      </c>
    </row>
    <row r="126" spans="5:11" x14ac:dyDescent="0.25">
      <c r="E126" s="995"/>
      <c r="F126" s="93" t="s">
        <v>896</v>
      </c>
      <c r="G126" s="9" t="s">
        <v>897</v>
      </c>
    </row>
    <row r="127" spans="5:11" x14ac:dyDescent="0.25">
      <c r="E127" s="995"/>
      <c r="F127" s="94" t="s">
        <v>898</v>
      </c>
      <c r="G127" s="95" t="s">
        <v>899</v>
      </c>
    </row>
    <row r="128" spans="5:11" x14ac:dyDescent="0.25">
      <c r="E128" s="995"/>
      <c r="F128" s="93" t="s">
        <v>900</v>
      </c>
      <c r="G128" s="9" t="s">
        <v>901</v>
      </c>
    </row>
    <row r="129" spans="5:7" x14ac:dyDescent="0.25">
      <c r="E129" s="995"/>
      <c r="F129" s="93" t="s">
        <v>902</v>
      </c>
      <c r="G129" s="9" t="s">
        <v>903</v>
      </c>
    </row>
    <row r="130" spans="5:7" x14ac:dyDescent="0.25">
      <c r="E130" s="995"/>
      <c r="F130" s="93" t="s">
        <v>904</v>
      </c>
      <c r="G130" s="9" t="s">
        <v>905</v>
      </c>
    </row>
    <row r="131" spans="5:7" x14ac:dyDescent="0.25">
      <c r="E131" s="995"/>
      <c r="F131" s="93" t="s">
        <v>906</v>
      </c>
      <c r="G131" s="9" t="s">
        <v>907</v>
      </c>
    </row>
    <row r="132" spans="5:7" x14ac:dyDescent="0.25">
      <c r="E132" s="995"/>
      <c r="F132" s="93" t="s">
        <v>908</v>
      </c>
      <c r="G132" s="8" t="s">
        <v>909</v>
      </c>
    </row>
    <row r="133" spans="5:7" x14ac:dyDescent="0.25">
      <c r="E133" s="995"/>
      <c r="F133" s="93" t="s">
        <v>910</v>
      </c>
      <c r="G133" s="9" t="s">
        <v>911</v>
      </c>
    </row>
    <row r="134" spans="5:7" x14ac:dyDescent="0.25">
      <c r="E134" s="995"/>
      <c r="F134" s="94" t="s">
        <v>912</v>
      </c>
      <c r="G134" s="95" t="s">
        <v>913</v>
      </c>
    </row>
    <row r="135" spans="5:7" x14ac:dyDescent="0.25">
      <c r="E135" s="995"/>
      <c r="F135" s="94" t="s">
        <v>914</v>
      </c>
      <c r="G135" s="95" t="s">
        <v>915</v>
      </c>
    </row>
    <row r="136" spans="5:7" x14ac:dyDescent="0.25">
      <c r="E136" s="995"/>
      <c r="F136" s="94" t="s">
        <v>916</v>
      </c>
      <c r="G136" s="95" t="s">
        <v>917</v>
      </c>
    </row>
    <row r="137" spans="5:7" x14ac:dyDescent="0.25">
      <c r="E137" s="995"/>
      <c r="F137" s="93" t="s">
        <v>918</v>
      </c>
      <c r="G137" s="9" t="s">
        <v>919</v>
      </c>
    </row>
    <row r="138" spans="5:7" x14ac:dyDescent="0.25">
      <c r="E138" s="995"/>
      <c r="F138" s="93" t="s">
        <v>920</v>
      </c>
      <c r="G138" s="9" t="s">
        <v>921</v>
      </c>
    </row>
    <row r="139" spans="5:7" x14ac:dyDescent="0.25">
      <c r="E139" s="995"/>
      <c r="F139" s="93" t="s">
        <v>922</v>
      </c>
      <c r="G139" s="9" t="s">
        <v>923</v>
      </c>
    </row>
    <row r="140" spans="5:7" x14ac:dyDescent="0.25">
      <c r="E140" s="995"/>
      <c r="F140" s="93" t="s">
        <v>924</v>
      </c>
      <c r="G140" s="9" t="s">
        <v>925</v>
      </c>
    </row>
    <row r="141" spans="5:7" ht="16.5" thickBot="1" x14ac:dyDescent="0.3">
      <c r="E141" s="996"/>
      <c r="F141" s="98" t="s">
        <v>926</v>
      </c>
      <c r="G141" s="99" t="s">
        <v>927</v>
      </c>
    </row>
    <row r="142" spans="5:7" x14ac:dyDescent="0.25">
      <c r="E142" s="1019" t="s">
        <v>928</v>
      </c>
      <c r="F142" s="100" t="s">
        <v>929</v>
      </c>
      <c r="G142" s="101" t="s">
        <v>930</v>
      </c>
    </row>
    <row r="143" spans="5:7" x14ac:dyDescent="0.25">
      <c r="E143" s="1020"/>
      <c r="F143" s="102" t="s">
        <v>931</v>
      </c>
      <c r="G143" s="103" t="s">
        <v>932</v>
      </c>
    </row>
    <row r="144" spans="5:7" x14ac:dyDescent="0.25">
      <c r="E144" s="1020"/>
      <c r="F144" s="102" t="s">
        <v>933</v>
      </c>
      <c r="G144" s="103" t="s">
        <v>934</v>
      </c>
    </row>
    <row r="145" spans="5:7" x14ac:dyDescent="0.25">
      <c r="E145" s="1020"/>
      <c r="F145" s="102" t="s">
        <v>935</v>
      </c>
      <c r="G145" s="103" t="s">
        <v>936</v>
      </c>
    </row>
    <row r="146" spans="5:7" x14ac:dyDescent="0.25">
      <c r="E146" s="1020"/>
      <c r="F146" s="102" t="s">
        <v>937</v>
      </c>
      <c r="G146" s="103" t="s">
        <v>938</v>
      </c>
    </row>
    <row r="147" spans="5:7" x14ac:dyDescent="0.25">
      <c r="E147" s="1020"/>
      <c r="F147" s="7" t="s">
        <v>939</v>
      </c>
      <c r="G147" s="9" t="s">
        <v>940</v>
      </c>
    </row>
    <row r="148" spans="5:7" x14ac:dyDescent="0.25">
      <c r="E148" s="1020"/>
      <c r="F148" s="7" t="s">
        <v>941</v>
      </c>
      <c r="G148" s="9" t="s">
        <v>942</v>
      </c>
    </row>
    <row r="149" spans="5:7" x14ac:dyDescent="0.25">
      <c r="E149" s="1020"/>
      <c r="F149" s="7" t="s">
        <v>943</v>
      </c>
      <c r="G149" s="9" t="s">
        <v>944</v>
      </c>
    </row>
    <row r="150" spans="5:7" x14ac:dyDescent="0.25">
      <c r="E150" s="1020"/>
      <c r="F150" s="7" t="s">
        <v>945</v>
      </c>
      <c r="G150" s="9" t="s">
        <v>946</v>
      </c>
    </row>
    <row r="151" spans="5:7" x14ac:dyDescent="0.25">
      <c r="E151" s="1020"/>
      <c r="F151" s="7" t="s">
        <v>947</v>
      </c>
      <c r="G151" s="9" t="s">
        <v>948</v>
      </c>
    </row>
    <row r="152" spans="5:7" x14ac:dyDescent="0.25">
      <c r="E152" s="1020"/>
      <c r="F152" s="7" t="s">
        <v>949</v>
      </c>
      <c r="G152" s="9" t="s">
        <v>950</v>
      </c>
    </row>
    <row r="153" spans="5:7" x14ac:dyDescent="0.25">
      <c r="E153" s="1020"/>
      <c r="F153" s="7" t="s">
        <v>951</v>
      </c>
      <c r="G153" s="9" t="s">
        <v>952</v>
      </c>
    </row>
    <row r="154" spans="5:7" x14ac:dyDescent="0.25">
      <c r="E154" s="1020"/>
      <c r="F154" s="7" t="s">
        <v>953</v>
      </c>
      <c r="G154" s="9" t="s">
        <v>954</v>
      </c>
    </row>
    <row r="155" spans="5:7" x14ac:dyDescent="0.25">
      <c r="E155" s="1020"/>
      <c r="F155" s="7" t="s">
        <v>955</v>
      </c>
      <c r="G155" s="9" t="s">
        <v>956</v>
      </c>
    </row>
    <row r="156" spans="5:7" x14ac:dyDescent="0.25">
      <c r="E156" s="1020"/>
      <c r="F156" s="7" t="s">
        <v>957</v>
      </c>
      <c r="G156" s="9" t="s">
        <v>958</v>
      </c>
    </row>
    <row r="157" spans="5:7" x14ac:dyDescent="0.25">
      <c r="E157" s="1020"/>
      <c r="F157" s="7" t="s">
        <v>959</v>
      </c>
      <c r="G157" s="9" t="s">
        <v>960</v>
      </c>
    </row>
    <row r="158" spans="5:7" x14ac:dyDescent="0.25">
      <c r="E158" s="1020"/>
      <c r="F158" s="7" t="s">
        <v>961</v>
      </c>
      <c r="G158" s="9" t="s">
        <v>962</v>
      </c>
    </row>
    <row r="159" spans="5:7" x14ac:dyDescent="0.25">
      <c r="E159" s="1020"/>
      <c r="F159" s="7" t="s">
        <v>963</v>
      </c>
      <c r="G159" s="9" t="s">
        <v>964</v>
      </c>
    </row>
    <row r="160" spans="5:7" x14ac:dyDescent="0.25">
      <c r="E160" s="1020"/>
      <c r="F160" s="7" t="s">
        <v>965</v>
      </c>
      <c r="G160" s="9" t="s">
        <v>966</v>
      </c>
    </row>
    <row r="161" spans="5:7" x14ac:dyDescent="0.25">
      <c r="E161" s="1020"/>
      <c r="F161" s="7" t="s">
        <v>967</v>
      </c>
      <c r="G161" s="9" t="s">
        <v>968</v>
      </c>
    </row>
    <row r="162" spans="5:7" x14ac:dyDescent="0.25">
      <c r="E162" s="1020"/>
      <c r="F162" s="7" t="s">
        <v>969</v>
      </c>
      <c r="G162" s="9" t="s">
        <v>970</v>
      </c>
    </row>
    <row r="163" spans="5:7" x14ac:dyDescent="0.25">
      <c r="E163" s="1020"/>
      <c r="F163" s="7" t="s">
        <v>971</v>
      </c>
      <c r="G163" s="9" t="s">
        <v>972</v>
      </c>
    </row>
    <row r="164" spans="5:7" x14ac:dyDescent="0.25">
      <c r="E164" s="1020"/>
      <c r="F164" s="7" t="s">
        <v>973</v>
      </c>
      <c r="G164" s="9" t="s">
        <v>974</v>
      </c>
    </row>
    <row r="165" spans="5:7" x14ac:dyDescent="0.25">
      <c r="E165" s="1020"/>
      <c r="F165" s="7" t="s">
        <v>975</v>
      </c>
      <c r="G165" s="9" t="s">
        <v>976</v>
      </c>
    </row>
    <row r="166" spans="5:7" x14ac:dyDescent="0.25">
      <c r="E166" s="1020"/>
      <c r="F166" s="102" t="s">
        <v>977</v>
      </c>
      <c r="G166" s="103" t="s">
        <v>978</v>
      </c>
    </row>
    <row r="167" spans="5:7" x14ac:dyDescent="0.25">
      <c r="E167" s="1020"/>
      <c r="F167" s="102" t="s">
        <v>979</v>
      </c>
      <c r="G167" s="103" t="s">
        <v>980</v>
      </c>
    </row>
    <row r="168" spans="5:7" x14ac:dyDescent="0.25">
      <c r="E168" s="1020"/>
      <c r="F168" s="102" t="s">
        <v>981</v>
      </c>
      <c r="G168" s="103" t="s">
        <v>982</v>
      </c>
    </row>
    <row r="169" spans="5:7" x14ac:dyDescent="0.25">
      <c r="E169" s="1020"/>
      <c r="F169" s="102" t="s">
        <v>983</v>
      </c>
      <c r="G169" s="103" t="s">
        <v>984</v>
      </c>
    </row>
    <row r="170" spans="5:7" x14ac:dyDescent="0.25">
      <c r="E170" s="1020"/>
      <c r="F170" s="102" t="s">
        <v>985</v>
      </c>
      <c r="G170" s="103" t="s">
        <v>986</v>
      </c>
    </row>
    <row r="171" spans="5:7" ht="16.5" thickBot="1" x14ac:dyDescent="0.3">
      <c r="E171" s="1021"/>
      <c r="F171" s="104" t="s">
        <v>987</v>
      </c>
      <c r="G171" s="105" t="s">
        <v>988</v>
      </c>
    </row>
    <row r="172" spans="5:7" x14ac:dyDescent="0.25">
      <c r="E172" s="1022" t="s">
        <v>989</v>
      </c>
      <c r="F172" s="106" t="s">
        <v>990</v>
      </c>
      <c r="G172" s="107" t="s">
        <v>991</v>
      </c>
    </row>
    <row r="173" spans="5:7" x14ac:dyDescent="0.25">
      <c r="E173" s="1023"/>
      <c r="F173" s="7" t="s">
        <v>992</v>
      </c>
      <c r="G173" s="9" t="s">
        <v>993</v>
      </c>
    </row>
    <row r="174" spans="5:7" x14ac:dyDescent="0.25">
      <c r="E174" s="1023"/>
      <c r="F174" s="7" t="s">
        <v>994</v>
      </c>
      <c r="G174" s="9" t="s">
        <v>995</v>
      </c>
    </row>
    <row r="175" spans="5:7" x14ac:dyDescent="0.25">
      <c r="E175" s="1023"/>
      <c r="F175" s="7" t="s">
        <v>996</v>
      </c>
      <c r="G175" s="9" t="s">
        <v>997</v>
      </c>
    </row>
    <row r="176" spans="5:7" x14ac:dyDescent="0.25">
      <c r="E176" s="1023"/>
      <c r="F176" s="7" t="s">
        <v>998</v>
      </c>
      <c r="G176" s="9" t="s">
        <v>999</v>
      </c>
    </row>
    <row r="177" spans="5:7" x14ac:dyDescent="0.25">
      <c r="E177" s="1023"/>
      <c r="F177" s="7" t="s">
        <v>1000</v>
      </c>
      <c r="G177" s="9" t="s">
        <v>1001</v>
      </c>
    </row>
    <row r="178" spans="5:7" x14ac:dyDescent="0.25">
      <c r="E178" s="1023"/>
      <c r="F178" s="7" t="s">
        <v>1002</v>
      </c>
      <c r="G178" s="9" t="s">
        <v>1003</v>
      </c>
    </row>
    <row r="179" spans="5:7" x14ac:dyDescent="0.25">
      <c r="E179" s="1023"/>
      <c r="F179" s="7" t="s">
        <v>1004</v>
      </c>
      <c r="G179" s="9" t="s">
        <v>1005</v>
      </c>
    </row>
    <row r="180" spans="5:7" x14ac:dyDescent="0.25">
      <c r="E180" s="1023"/>
      <c r="F180" s="7" t="s">
        <v>1006</v>
      </c>
      <c r="G180" s="9" t="s">
        <v>1007</v>
      </c>
    </row>
    <row r="181" spans="5:7" x14ac:dyDescent="0.25">
      <c r="E181" s="1023"/>
      <c r="F181" s="7" t="s">
        <v>1008</v>
      </c>
      <c r="G181" s="9" t="s">
        <v>1009</v>
      </c>
    </row>
    <row r="182" spans="5:7" x14ac:dyDescent="0.25">
      <c r="E182" s="1023"/>
      <c r="F182" s="7" t="s">
        <v>1010</v>
      </c>
      <c r="G182" s="9" t="s">
        <v>1011</v>
      </c>
    </row>
    <row r="183" spans="5:7" x14ac:dyDescent="0.25">
      <c r="E183" s="1023"/>
      <c r="F183" s="108" t="s">
        <v>1012</v>
      </c>
      <c r="G183" s="109" t="s">
        <v>1013</v>
      </c>
    </row>
    <row r="184" spans="5:7" x14ac:dyDescent="0.25">
      <c r="E184" s="1023"/>
      <c r="F184" s="108" t="s">
        <v>1014</v>
      </c>
      <c r="G184" s="109" t="s">
        <v>1015</v>
      </c>
    </row>
    <row r="185" spans="5:7" ht="16.5" thickBot="1" x14ac:dyDescent="0.3">
      <c r="E185" s="1024"/>
      <c r="F185" s="110" t="s">
        <v>1016</v>
      </c>
      <c r="G185" s="111" t="s">
        <v>1017</v>
      </c>
    </row>
    <row r="186" spans="5:7" x14ac:dyDescent="0.25">
      <c r="E186" s="1003" t="s">
        <v>1018</v>
      </c>
      <c r="F186" s="71" t="s">
        <v>1019</v>
      </c>
      <c r="G186" s="72" t="s">
        <v>1020</v>
      </c>
    </row>
    <row r="187" spans="5:7" x14ac:dyDescent="0.25">
      <c r="E187" s="1004"/>
      <c r="F187" s="7" t="s">
        <v>1021</v>
      </c>
      <c r="G187" s="9" t="s">
        <v>1022</v>
      </c>
    </row>
    <row r="188" spans="5:7" x14ac:dyDescent="0.25">
      <c r="E188" s="1004"/>
      <c r="F188" s="7" t="s">
        <v>1023</v>
      </c>
      <c r="G188" s="9" t="s">
        <v>1024</v>
      </c>
    </row>
    <row r="189" spans="5:7" x14ac:dyDescent="0.25">
      <c r="E189" s="1004"/>
      <c r="F189" s="7" t="s">
        <v>1025</v>
      </c>
      <c r="G189" s="9" t="s">
        <v>1026</v>
      </c>
    </row>
    <row r="190" spans="5:7" x14ac:dyDescent="0.25">
      <c r="E190" s="1004"/>
      <c r="F190" s="7" t="s">
        <v>1027</v>
      </c>
      <c r="G190" s="9" t="s">
        <v>1028</v>
      </c>
    </row>
    <row r="191" spans="5:7" x14ac:dyDescent="0.25">
      <c r="E191" s="1004"/>
      <c r="F191" s="7" t="s">
        <v>1029</v>
      </c>
      <c r="G191" s="9" t="s">
        <v>1030</v>
      </c>
    </row>
    <row r="192" spans="5:7" x14ac:dyDescent="0.25">
      <c r="E192" s="1004"/>
      <c r="F192" s="7" t="s">
        <v>1031</v>
      </c>
      <c r="G192" s="9" t="s">
        <v>1032</v>
      </c>
    </row>
    <row r="193" spans="5:7" x14ac:dyDescent="0.25">
      <c r="E193" s="1004"/>
      <c r="F193" s="7" t="s">
        <v>1033</v>
      </c>
      <c r="G193" s="9" t="s">
        <v>1034</v>
      </c>
    </row>
    <row r="194" spans="5:7" x14ac:dyDescent="0.25">
      <c r="E194" s="1004"/>
      <c r="F194" s="7" t="s">
        <v>1035</v>
      </c>
      <c r="G194" s="9" t="s">
        <v>1036</v>
      </c>
    </row>
    <row r="195" spans="5:7" x14ac:dyDescent="0.25">
      <c r="E195" s="1004"/>
      <c r="F195" s="7" t="s">
        <v>1037</v>
      </c>
      <c r="G195" s="9" t="s">
        <v>1038</v>
      </c>
    </row>
    <row r="196" spans="5:7" x14ac:dyDescent="0.25">
      <c r="E196" s="1004"/>
      <c r="F196" s="7" t="s">
        <v>1039</v>
      </c>
      <c r="G196" s="9" t="s">
        <v>1040</v>
      </c>
    </row>
    <row r="197" spans="5:7" x14ac:dyDescent="0.25">
      <c r="E197" s="1004"/>
      <c r="F197" s="7" t="s">
        <v>1041</v>
      </c>
      <c r="G197" s="9" t="s">
        <v>1042</v>
      </c>
    </row>
    <row r="198" spans="5:7" x14ac:dyDescent="0.25">
      <c r="E198" s="1004"/>
      <c r="F198" s="7" t="s">
        <v>1043</v>
      </c>
      <c r="G198" s="9" t="s">
        <v>1044</v>
      </c>
    </row>
    <row r="199" spans="5:7" x14ac:dyDescent="0.25">
      <c r="E199" s="1004"/>
      <c r="F199" s="75" t="s">
        <v>1045</v>
      </c>
      <c r="G199" s="76" t="s">
        <v>1046</v>
      </c>
    </row>
    <row r="200" spans="5:7" x14ac:dyDescent="0.25">
      <c r="E200" s="1004"/>
      <c r="F200" s="7" t="s">
        <v>1047</v>
      </c>
      <c r="G200" s="9" t="s">
        <v>1048</v>
      </c>
    </row>
    <row r="201" spans="5:7" x14ac:dyDescent="0.25">
      <c r="E201" s="1004"/>
      <c r="F201" s="7" t="s">
        <v>1049</v>
      </c>
      <c r="G201" s="9" t="s">
        <v>1050</v>
      </c>
    </row>
    <row r="202" spans="5:7" x14ac:dyDescent="0.25">
      <c r="E202" s="1004"/>
      <c r="F202" s="7" t="s">
        <v>1051</v>
      </c>
      <c r="G202" s="9" t="s">
        <v>1052</v>
      </c>
    </row>
    <row r="203" spans="5:7" x14ac:dyDescent="0.25">
      <c r="E203" s="1004"/>
      <c r="F203" s="7" t="s">
        <v>1053</v>
      </c>
      <c r="G203" s="9" t="s">
        <v>1054</v>
      </c>
    </row>
    <row r="204" spans="5:7" x14ac:dyDescent="0.25">
      <c r="E204" s="1004"/>
      <c r="F204" s="7" t="s">
        <v>1055</v>
      </c>
      <c r="G204" s="9" t="s">
        <v>1056</v>
      </c>
    </row>
    <row r="205" spans="5:7" x14ac:dyDescent="0.25">
      <c r="E205" s="1004"/>
      <c r="F205" s="7" t="s">
        <v>1057</v>
      </c>
      <c r="G205" s="9" t="s">
        <v>1058</v>
      </c>
    </row>
    <row r="206" spans="5:7" x14ac:dyDescent="0.25">
      <c r="E206" s="1004"/>
      <c r="F206" s="7" t="s">
        <v>1059</v>
      </c>
      <c r="G206" s="9" t="s">
        <v>1060</v>
      </c>
    </row>
    <row r="207" spans="5:7" x14ac:dyDescent="0.25">
      <c r="E207" s="1004"/>
      <c r="F207" s="7" t="s">
        <v>1061</v>
      </c>
      <c r="G207" s="9" t="s">
        <v>1062</v>
      </c>
    </row>
    <row r="208" spans="5:7" x14ac:dyDescent="0.25">
      <c r="E208" s="1004"/>
      <c r="F208" s="7" t="s">
        <v>1063</v>
      </c>
      <c r="G208" s="9" t="s">
        <v>1064</v>
      </c>
    </row>
    <row r="209" spans="5:7" ht="31.5" x14ac:dyDescent="0.25">
      <c r="E209" s="1004"/>
      <c r="F209" s="7" t="s">
        <v>1065</v>
      </c>
      <c r="G209" s="9" t="s">
        <v>1066</v>
      </c>
    </row>
    <row r="210" spans="5:7" x14ac:dyDescent="0.25">
      <c r="E210" s="1004"/>
      <c r="F210" s="7" t="s">
        <v>1067</v>
      </c>
      <c r="G210" s="9" t="s">
        <v>1068</v>
      </c>
    </row>
    <row r="211" spans="5:7" x14ac:dyDescent="0.25">
      <c r="E211" s="1004"/>
      <c r="F211" s="7" t="s">
        <v>1069</v>
      </c>
      <c r="G211" s="9" t="s">
        <v>1070</v>
      </c>
    </row>
    <row r="212" spans="5:7" x14ac:dyDescent="0.25">
      <c r="E212" s="1004"/>
      <c r="F212" s="7" t="s">
        <v>1071</v>
      </c>
      <c r="G212" s="9" t="s">
        <v>1072</v>
      </c>
    </row>
    <row r="213" spans="5:7" x14ac:dyDescent="0.25">
      <c r="E213" s="1004"/>
      <c r="F213" s="7" t="s">
        <v>1073</v>
      </c>
      <c r="G213" s="9" t="s">
        <v>1074</v>
      </c>
    </row>
    <row r="214" spans="5:7" x14ac:dyDescent="0.25">
      <c r="E214" s="1004"/>
      <c r="F214" s="7" t="s">
        <v>1075</v>
      </c>
      <c r="G214" s="9" t="s">
        <v>1076</v>
      </c>
    </row>
    <row r="215" spans="5:7" ht="16.5" thickBot="1" x14ac:dyDescent="0.3">
      <c r="E215" s="1005"/>
      <c r="F215" s="77" t="s">
        <v>1077</v>
      </c>
      <c r="G215" s="78" t="s">
        <v>1078</v>
      </c>
    </row>
    <row r="216" spans="5:7" x14ac:dyDescent="0.25">
      <c r="E216" s="1025" t="s">
        <v>1079</v>
      </c>
      <c r="F216" s="112" t="s">
        <v>1080</v>
      </c>
      <c r="G216" s="113" t="s">
        <v>1081</v>
      </c>
    </row>
    <row r="217" spans="5:7" x14ac:dyDescent="0.25">
      <c r="E217" s="1026"/>
      <c r="F217" s="7" t="s">
        <v>1082</v>
      </c>
      <c r="G217" s="9" t="s">
        <v>1083</v>
      </c>
    </row>
    <row r="218" spans="5:7" x14ac:dyDescent="0.25">
      <c r="E218" s="1026"/>
      <c r="F218" s="7" t="s">
        <v>1084</v>
      </c>
      <c r="G218" s="9" t="s">
        <v>1085</v>
      </c>
    </row>
    <row r="219" spans="5:7" x14ac:dyDescent="0.25">
      <c r="E219" s="1026"/>
      <c r="F219" s="7" t="s">
        <v>1086</v>
      </c>
      <c r="G219" s="9" t="s">
        <v>1087</v>
      </c>
    </row>
    <row r="220" spans="5:7" x14ac:dyDescent="0.25">
      <c r="E220" s="1026"/>
      <c r="F220" s="7" t="s">
        <v>1088</v>
      </c>
      <c r="G220" s="9" t="s">
        <v>1089</v>
      </c>
    </row>
    <row r="221" spans="5:7" x14ac:dyDescent="0.25">
      <c r="E221" s="1026"/>
      <c r="F221" s="7" t="s">
        <v>1090</v>
      </c>
      <c r="G221" s="9" t="s">
        <v>1091</v>
      </c>
    </row>
    <row r="222" spans="5:7" x14ac:dyDescent="0.25">
      <c r="E222" s="1026"/>
      <c r="F222" s="7" t="s">
        <v>1092</v>
      </c>
      <c r="G222" s="9" t="s">
        <v>1093</v>
      </c>
    </row>
    <row r="223" spans="5:7" x14ac:dyDescent="0.25">
      <c r="E223" s="1026"/>
      <c r="F223" s="114" t="s">
        <v>1094</v>
      </c>
      <c r="G223" s="115" t="s">
        <v>1095</v>
      </c>
    </row>
    <row r="224" spans="5:7" x14ac:dyDescent="0.25">
      <c r="E224" s="1026"/>
      <c r="F224" s="7" t="s">
        <v>1096</v>
      </c>
      <c r="G224" s="9" t="s">
        <v>1097</v>
      </c>
    </row>
    <row r="225" spans="5:7" x14ac:dyDescent="0.25">
      <c r="E225" s="1026"/>
      <c r="F225" s="7" t="s">
        <v>1098</v>
      </c>
      <c r="G225" s="9" t="s">
        <v>1099</v>
      </c>
    </row>
    <row r="226" spans="5:7" x14ac:dyDescent="0.25">
      <c r="E226" s="1026"/>
      <c r="F226" s="7" t="s">
        <v>1100</v>
      </c>
      <c r="G226" s="9" t="s">
        <v>1101</v>
      </c>
    </row>
    <row r="227" spans="5:7" x14ac:dyDescent="0.25">
      <c r="E227" s="1026"/>
      <c r="F227" s="7" t="s">
        <v>1102</v>
      </c>
      <c r="G227" s="9" t="s">
        <v>1103</v>
      </c>
    </row>
    <row r="228" spans="5:7" x14ac:dyDescent="0.25">
      <c r="E228" s="1026"/>
      <c r="F228" s="7" t="s">
        <v>1104</v>
      </c>
      <c r="G228" s="9" t="s">
        <v>1105</v>
      </c>
    </row>
    <row r="229" spans="5:7" x14ac:dyDescent="0.25">
      <c r="E229" s="1026"/>
      <c r="F229" s="114" t="s">
        <v>1106</v>
      </c>
      <c r="G229" s="115" t="s">
        <v>1107</v>
      </c>
    </row>
    <row r="230" spans="5:7" x14ac:dyDescent="0.25">
      <c r="E230" s="1026"/>
      <c r="F230" s="7" t="s">
        <v>1108</v>
      </c>
      <c r="G230" s="9" t="s">
        <v>1109</v>
      </c>
    </row>
    <row r="231" spans="5:7" x14ac:dyDescent="0.25">
      <c r="E231" s="1026"/>
      <c r="F231" s="7" t="s">
        <v>1110</v>
      </c>
      <c r="G231" s="9" t="s">
        <v>1111</v>
      </c>
    </row>
    <row r="232" spans="5:7" x14ac:dyDescent="0.25">
      <c r="E232" s="1026"/>
      <c r="F232" s="7" t="s">
        <v>1112</v>
      </c>
      <c r="G232" s="9" t="s">
        <v>1113</v>
      </c>
    </row>
    <row r="233" spans="5:7" ht="16.5" thickBot="1" x14ac:dyDescent="0.3">
      <c r="E233" s="1027"/>
      <c r="F233" s="116" t="s">
        <v>1114</v>
      </c>
      <c r="G233" s="117" t="s">
        <v>1115</v>
      </c>
    </row>
    <row r="234" spans="5:7" x14ac:dyDescent="0.25">
      <c r="E234" s="1003" t="s">
        <v>1116</v>
      </c>
      <c r="F234" s="71" t="s">
        <v>1117</v>
      </c>
      <c r="G234" s="72" t="s">
        <v>1118</v>
      </c>
    </row>
    <row r="235" spans="5:7" x14ac:dyDescent="0.25">
      <c r="E235" s="1004"/>
      <c r="F235" s="7" t="s">
        <v>1119</v>
      </c>
      <c r="G235" s="9" t="s">
        <v>1120</v>
      </c>
    </row>
    <row r="236" spans="5:7" x14ac:dyDescent="0.25">
      <c r="E236" s="1004"/>
      <c r="F236" s="7" t="s">
        <v>1121</v>
      </c>
      <c r="G236" s="9" t="s">
        <v>1122</v>
      </c>
    </row>
    <row r="237" spans="5:7" x14ac:dyDescent="0.25">
      <c r="E237" s="1004"/>
      <c r="F237" s="7" t="s">
        <v>1123</v>
      </c>
      <c r="G237" s="9" t="s">
        <v>1124</v>
      </c>
    </row>
    <row r="238" spans="5:7" x14ac:dyDescent="0.25">
      <c r="E238" s="1004"/>
      <c r="F238" s="7" t="s">
        <v>1125</v>
      </c>
      <c r="G238" s="9" t="s">
        <v>1126</v>
      </c>
    </row>
    <row r="239" spans="5:7" x14ac:dyDescent="0.25">
      <c r="E239" s="1004"/>
      <c r="F239" s="7" t="s">
        <v>1127</v>
      </c>
      <c r="G239" s="9" t="s">
        <v>1128</v>
      </c>
    </row>
    <row r="240" spans="5:7" x14ac:dyDescent="0.25">
      <c r="E240" s="1004"/>
      <c r="F240" s="7" t="s">
        <v>1129</v>
      </c>
      <c r="G240" s="9" t="s">
        <v>1130</v>
      </c>
    </row>
    <row r="241" spans="5:7" x14ac:dyDescent="0.25">
      <c r="E241" s="1004"/>
      <c r="F241" s="7" t="s">
        <v>1131</v>
      </c>
      <c r="G241" s="9" t="s">
        <v>1132</v>
      </c>
    </row>
    <row r="242" spans="5:7" x14ac:dyDescent="0.25">
      <c r="E242" s="1004"/>
      <c r="F242" s="7" t="s">
        <v>1133</v>
      </c>
      <c r="G242" s="9" t="s">
        <v>1134</v>
      </c>
    </row>
    <row r="243" spans="5:7" x14ac:dyDescent="0.25">
      <c r="E243" s="1004"/>
      <c r="F243" s="7" t="s">
        <v>1135</v>
      </c>
      <c r="G243" s="9" t="s">
        <v>1136</v>
      </c>
    </row>
    <row r="244" spans="5:7" x14ac:dyDescent="0.25">
      <c r="E244" s="1004"/>
      <c r="F244" s="7" t="s">
        <v>1137</v>
      </c>
      <c r="G244" s="9" t="s">
        <v>1138</v>
      </c>
    </row>
    <row r="245" spans="5:7" x14ac:dyDescent="0.25">
      <c r="E245" s="1004"/>
      <c r="F245" s="7" t="s">
        <v>1139</v>
      </c>
      <c r="G245" s="8" t="s">
        <v>1140</v>
      </c>
    </row>
    <row r="246" spans="5:7" x14ac:dyDescent="0.25">
      <c r="E246" s="1004"/>
      <c r="F246" s="75" t="s">
        <v>1141</v>
      </c>
      <c r="G246" s="76" t="s">
        <v>1142</v>
      </c>
    </row>
    <row r="247" spans="5:7" x14ac:dyDescent="0.25">
      <c r="E247" s="1004"/>
      <c r="F247" s="7" t="s">
        <v>1143</v>
      </c>
      <c r="G247" s="9" t="s">
        <v>1144</v>
      </c>
    </row>
    <row r="248" spans="5:7" x14ac:dyDescent="0.25">
      <c r="E248" s="1004"/>
      <c r="F248" s="7" t="s">
        <v>1145</v>
      </c>
      <c r="G248" s="9" t="s">
        <v>1146</v>
      </c>
    </row>
    <row r="249" spans="5:7" x14ac:dyDescent="0.25">
      <c r="E249" s="1004"/>
      <c r="F249" s="7" t="s">
        <v>1147</v>
      </c>
      <c r="G249" s="9" t="s">
        <v>1148</v>
      </c>
    </row>
    <row r="250" spans="5:7" x14ac:dyDescent="0.25">
      <c r="E250" s="1004"/>
      <c r="F250" s="7" t="s">
        <v>1149</v>
      </c>
      <c r="G250" s="9" t="s">
        <v>1150</v>
      </c>
    </row>
    <row r="251" spans="5:7" x14ac:dyDescent="0.25">
      <c r="E251" s="1004"/>
      <c r="F251" s="7" t="s">
        <v>1151</v>
      </c>
      <c r="G251" s="9" t="s">
        <v>1152</v>
      </c>
    </row>
    <row r="252" spans="5:7" x14ac:dyDescent="0.25">
      <c r="E252" s="1004"/>
      <c r="F252" s="7" t="s">
        <v>1153</v>
      </c>
      <c r="G252" s="9" t="s">
        <v>1154</v>
      </c>
    </row>
    <row r="253" spans="5:7" x14ac:dyDescent="0.25">
      <c r="E253" s="1004"/>
      <c r="F253" s="7" t="s">
        <v>1155</v>
      </c>
      <c r="G253" s="9" t="s">
        <v>1156</v>
      </c>
    </row>
    <row r="254" spans="5:7" x14ac:dyDescent="0.25">
      <c r="E254" s="1004"/>
      <c r="F254" s="7" t="s">
        <v>1157</v>
      </c>
      <c r="G254" s="9" t="s">
        <v>1158</v>
      </c>
    </row>
    <row r="255" spans="5:7" x14ac:dyDescent="0.25">
      <c r="E255" s="1004"/>
      <c r="F255" s="7" t="s">
        <v>1159</v>
      </c>
      <c r="G255" s="9" t="s">
        <v>1160</v>
      </c>
    </row>
    <row r="256" spans="5:7" x14ac:dyDescent="0.25">
      <c r="E256" s="1004"/>
      <c r="F256" s="7" t="s">
        <v>1161</v>
      </c>
      <c r="G256" s="9" t="s">
        <v>1162</v>
      </c>
    </row>
    <row r="257" spans="5:7" x14ac:dyDescent="0.25">
      <c r="E257" s="1004"/>
      <c r="F257" s="7" t="s">
        <v>1163</v>
      </c>
      <c r="G257" s="9" t="s">
        <v>1164</v>
      </c>
    </row>
    <row r="258" spans="5:7" x14ac:dyDescent="0.25">
      <c r="E258" s="1004"/>
      <c r="F258" s="7" t="s">
        <v>1165</v>
      </c>
      <c r="G258" s="9" t="s">
        <v>1166</v>
      </c>
    </row>
    <row r="259" spans="5:7" x14ac:dyDescent="0.25">
      <c r="E259" s="1004"/>
      <c r="F259" s="7" t="s">
        <v>1167</v>
      </c>
      <c r="G259" s="9" t="s">
        <v>1168</v>
      </c>
    </row>
    <row r="260" spans="5:7" x14ac:dyDescent="0.25">
      <c r="E260" s="1004"/>
      <c r="F260" s="7" t="s">
        <v>1169</v>
      </c>
      <c r="G260" s="9" t="s">
        <v>1170</v>
      </c>
    </row>
    <row r="261" spans="5:7" x14ac:dyDescent="0.25">
      <c r="E261" s="1004"/>
      <c r="F261" s="7" t="s">
        <v>1171</v>
      </c>
      <c r="G261" s="9" t="s">
        <v>1172</v>
      </c>
    </row>
    <row r="262" spans="5:7" x14ac:dyDescent="0.25">
      <c r="E262" s="1004"/>
      <c r="F262" s="7" t="s">
        <v>1173</v>
      </c>
      <c r="G262" s="9" t="s">
        <v>1174</v>
      </c>
    </row>
    <row r="263" spans="5:7" x14ac:dyDescent="0.25">
      <c r="E263" s="1004"/>
      <c r="F263" s="7" t="s">
        <v>1175</v>
      </c>
      <c r="G263" s="9" t="s">
        <v>1176</v>
      </c>
    </row>
    <row r="264" spans="5:7" x14ac:dyDescent="0.25">
      <c r="E264" s="1004"/>
      <c r="F264" s="75" t="s">
        <v>1177</v>
      </c>
      <c r="G264" s="76" t="s">
        <v>1178</v>
      </c>
    </row>
    <row r="265" spans="5:7" x14ac:dyDescent="0.25">
      <c r="E265" s="1004"/>
      <c r="F265" s="7" t="s">
        <v>1179</v>
      </c>
      <c r="G265" s="9" t="s">
        <v>1180</v>
      </c>
    </row>
    <row r="266" spans="5:7" x14ac:dyDescent="0.25">
      <c r="E266" s="1004"/>
      <c r="F266" s="7" t="s">
        <v>1181</v>
      </c>
      <c r="G266" s="9" t="s">
        <v>1182</v>
      </c>
    </row>
    <row r="267" spans="5:7" x14ac:dyDescent="0.25">
      <c r="E267" s="1004"/>
      <c r="F267" s="7" t="s">
        <v>1183</v>
      </c>
      <c r="G267" s="9" t="s">
        <v>1184</v>
      </c>
    </row>
    <row r="268" spans="5:7" x14ac:dyDescent="0.25">
      <c r="E268" s="1004"/>
      <c r="F268" s="7" t="s">
        <v>1185</v>
      </c>
      <c r="G268" s="9" t="s">
        <v>1186</v>
      </c>
    </row>
    <row r="269" spans="5:7" x14ac:dyDescent="0.25">
      <c r="E269" s="1004"/>
      <c r="F269" s="7" t="s">
        <v>1187</v>
      </c>
      <c r="G269" s="9" t="s">
        <v>1188</v>
      </c>
    </row>
    <row r="270" spans="5:7" x14ac:dyDescent="0.25">
      <c r="E270" s="1004"/>
      <c r="F270" s="75" t="s">
        <v>1189</v>
      </c>
      <c r="G270" s="76" t="s">
        <v>1190</v>
      </c>
    </row>
    <row r="271" spans="5:7" ht="16.5" thickBot="1" x14ac:dyDescent="0.3">
      <c r="E271" s="1005"/>
      <c r="F271" s="77" t="s">
        <v>1191</v>
      </c>
      <c r="G271" s="78" t="s">
        <v>1192</v>
      </c>
    </row>
    <row r="272" spans="5:7" x14ac:dyDescent="0.25">
      <c r="E272" s="988" t="s">
        <v>1193</v>
      </c>
      <c r="F272" s="3" t="s">
        <v>43</v>
      </c>
      <c r="G272" s="4" t="s">
        <v>1194</v>
      </c>
    </row>
    <row r="273" spans="5:7" x14ac:dyDescent="0.25">
      <c r="E273" s="989"/>
      <c r="F273" s="5" t="s">
        <v>45</v>
      </c>
      <c r="G273" s="6" t="s">
        <v>1195</v>
      </c>
    </row>
    <row r="274" spans="5:7" x14ac:dyDescent="0.25">
      <c r="E274" s="989"/>
      <c r="F274" s="5" t="s">
        <v>47</v>
      </c>
      <c r="G274" s="6" t="s">
        <v>1196</v>
      </c>
    </row>
    <row r="275" spans="5:7" x14ac:dyDescent="0.25">
      <c r="E275" s="989"/>
      <c r="F275" s="5" t="s">
        <v>49</v>
      </c>
      <c r="G275" s="6" t="s">
        <v>1197</v>
      </c>
    </row>
    <row r="276" spans="5:7" x14ac:dyDescent="0.25">
      <c r="E276" s="989"/>
      <c r="F276" s="7" t="s">
        <v>51</v>
      </c>
      <c r="G276" s="8" t="s">
        <v>1198</v>
      </c>
    </row>
    <row r="277" spans="5:7" x14ac:dyDescent="0.25">
      <c r="E277" s="989"/>
      <c r="F277" s="7" t="s">
        <v>53</v>
      </c>
      <c r="G277" s="9" t="s">
        <v>1199</v>
      </c>
    </row>
    <row r="278" spans="5:7" x14ac:dyDescent="0.25">
      <c r="E278" s="989"/>
      <c r="F278" s="7" t="s">
        <v>55</v>
      </c>
      <c r="G278" s="9" t="s">
        <v>1200</v>
      </c>
    </row>
    <row r="279" spans="5:7" x14ac:dyDescent="0.25">
      <c r="E279" s="989"/>
      <c r="F279" s="7" t="s">
        <v>57</v>
      </c>
      <c r="G279" s="9" t="s">
        <v>1201</v>
      </c>
    </row>
    <row r="280" spans="5:7" ht="31.5" x14ac:dyDescent="0.25">
      <c r="E280" s="989"/>
      <c r="F280" s="7" t="s">
        <v>59</v>
      </c>
      <c r="G280" s="9" t="s">
        <v>1202</v>
      </c>
    </row>
    <row r="281" spans="5:7" x14ac:dyDescent="0.25">
      <c r="E281" s="989"/>
      <c r="F281" s="7" t="s">
        <v>61</v>
      </c>
      <c r="G281" s="9" t="s">
        <v>1203</v>
      </c>
    </row>
    <row r="282" spans="5:7" x14ac:dyDescent="0.25">
      <c r="E282" s="989"/>
      <c r="F282" s="5" t="s">
        <v>63</v>
      </c>
      <c r="G282" s="6" t="s">
        <v>1204</v>
      </c>
    </row>
    <row r="283" spans="5:7" x14ac:dyDescent="0.25">
      <c r="E283" s="989"/>
      <c r="F283" s="7" t="s">
        <v>65</v>
      </c>
      <c r="G283" s="8" t="s">
        <v>1205</v>
      </c>
    </row>
    <row r="284" spans="5:7" ht="31.5" x14ac:dyDescent="0.25">
      <c r="E284" s="989"/>
      <c r="F284" s="7" t="s">
        <v>67</v>
      </c>
      <c r="G284" s="9" t="s">
        <v>1206</v>
      </c>
    </row>
    <row r="285" spans="5:7" x14ac:dyDescent="0.25">
      <c r="E285" s="989"/>
      <c r="F285" s="7" t="s">
        <v>69</v>
      </c>
      <c r="G285" s="9" t="s">
        <v>1207</v>
      </c>
    </row>
    <row r="286" spans="5:7" x14ac:dyDescent="0.25">
      <c r="E286" s="989"/>
      <c r="F286" s="5" t="s">
        <v>71</v>
      </c>
      <c r="G286" s="6" t="s">
        <v>1208</v>
      </c>
    </row>
    <row r="287" spans="5:7" x14ac:dyDescent="0.25">
      <c r="E287" s="989"/>
      <c r="F287" s="5" t="s">
        <v>73</v>
      </c>
      <c r="G287" s="6" t="s">
        <v>1209</v>
      </c>
    </row>
    <row r="288" spans="5:7" x14ac:dyDescent="0.25">
      <c r="E288" s="989"/>
      <c r="F288" s="5" t="s">
        <v>75</v>
      </c>
      <c r="G288" s="6" t="s">
        <v>1210</v>
      </c>
    </row>
    <row r="289" spans="5:7" x14ac:dyDescent="0.25">
      <c r="E289" s="989"/>
      <c r="F289" s="5" t="s">
        <v>77</v>
      </c>
      <c r="G289" s="6" t="s">
        <v>1211</v>
      </c>
    </row>
    <row r="290" spans="5:7" x14ac:dyDescent="0.25">
      <c r="E290" s="989"/>
      <c r="F290" s="5" t="s">
        <v>79</v>
      </c>
      <c r="G290" s="6" t="s">
        <v>1212</v>
      </c>
    </row>
    <row r="291" spans="5:7" ht="16.5" thickBot="1" x14ac:dyDescent="0.3">
      <c r="E291" s="990"/>
      <c r="F291" s="10" t="s">
        <v>81</v>
      </c>
      <c r="G291" s="11" t="s">
        <v>1213</v>
      </c>
    </row>
    <row r="292" spans="5:7" x14ac:dyDescent="0.25">
      <c r="E292" s="991" t="s">
        <v>1214</v>
      </c>
      <c r="F292" s="118" t="s">
        <v>1215</v>
      </c>
      <c r="G292" s="119" t="s">
        <v>1216</v>
      </c>
    </row>
    <row r="293" spans="5:7" x14ac:dyDescent="0.25">
      <c r="E293" s="992"/>
      <c r="F293" s="7" t="s">
        <v>1217</v>
      </c>
      <c r="G293" s="9" t="s">
        <v>1218</v>
      </c>
    </row>
    <row r="294" spans="5:7" x14ac:dyDescent="0.25">
      <c r="E294" s="992"/>
      <c r="F294" s="7" t="s">
        <v>1219</v>
      </c>
      <c r="G294" s="9" t="s">
        <v>1220</v>
      </c>
    </row>
    <row r="295" spans="5:7" x14ac:dyDescent="0.25">
      <c r="E295" s="992"/>
      <c r="F295" s="7" t="s">
        <v>1221</v>
      </c>
      <c r="G295" s="9" t="s">
        <v>1222</v>
      </c>
    </row>
    <row r="296" spans="5:7" x14ac:dyDescent="0.25">
      <c r="E296" s="992"/>
      <c r="F296" s="7" t="s">
        <v>1223</v>
      </c>
      <c r="G296" s="9" t="s">
        <v>1224</v>
      </c>
    </row>
    <row r="297" spans="5:7" x14ac:dyDescent="0.25">
      <c r="E297" s="992"/>
      <c r="F297" s="120" t="s">
        <v>1225</v>
      </c>
      <c r="G297" s="121" t="s">
        <v>1226</v>
      </c>
    </row>
    <row r="298" spans="5:7" x14ac:dyDescent="0.25">
      <c r="E298" s="992"/>
      <c r="F298" s="7" t="s">
        <v>1227</v>
      </c>
      <c r="G298" s="9" t="s">
        <v>1228</v>
      </c>
    </row>
    <row r="299" spans="5:7" x14ac:dyDescent="0.25">
      <c r="E299" s="992"/>
      <c r="F299" s="7" t="s">
        <v>1229</v>
      </c>
      <c r="G299" s="9" t="s">
        <v>1230</v>
      </c>
    </row>
    <row r="300" spans="5:7" x14ac:dyDescent="0.25">
      <c r="E300" s="992"/>
      <c r="F300" s="7" t="s">
        <v>1231</v>
      </c>
      <c r="G300" s="9" t="s">
        <v>1232</v>
      </c>
    </row>
    <row r="301" spans="5:7" x14ac:dyDescent="0.25">
      <c r="E301" s="992"/>
      <c r="F301" s="7" t="s">
        <v>1233</v>
      </c>
      <c r="G301" s="9" t="s">
        <v>1234</v>
      </c>
    </row>
    <row r="302" spans="5:7" x14ac:dyDescent="0.25">
      <c r="E302" s="992"/>
      <c r="F302" s="7" t="s">
        <v>1235</v>
      </c>
      <c r="G302" s="9" t="s">
        <v>1236</v>
      </c>
    </row>
    <row r="303" spans="5:7" x14ac:dyDescent="0.25">
      <c r="E303" s="992"/>
      <c r="F303" s="7" t="s">
        <v>1237</v>
      </c>
      <c r="G303" s="9" t="s">
        <v>1238</v>
      </c>
    </row>
    <row r="304" spans="5:7" x14ac:dyDescent="0.25">
      <c r="E304" s="992"/>
      <c r="F304" s="7" t="s">
        <v>1239</v>
      </c>
      <c r="G304" s="9" t="s">
        <v>1240</v>
      </c>
    </row>
    <row r="305" spans="5:7" x14ac:dyDescent="0.25">
      <c r="E305" s="992"/>
      <c r="F305" s="7" t="s">
        <v>1241</v>
      </c>
      <c r="G305" s="9" t="s">
        <v>1242</v>
      </c>
    </row>
    <row r="306" spans="5:7" x14ac:dyDescent="0.25">
      <c r="E306" s="992"/>
      <c r="F306" s="7" t="s">
        <v>1243</v>
      </c>
      <c r="G306" s="9" t="s">
        <v>1244</v>
      </c>
    </row>
    <row r="307" spans="5:7" x14ac:dyDescent="0.25">
      <c r="E307" s="992"/>
      <c r="F307" s="120" t="s">
        <v>1245</v>
      </c>
      <c r="G307" s="121" t="s">
        <v>1246</v>
      </c>
    </row>
    <row r="308" spans="5:7" x14ac:dyDescent="0.25">
      <c r="E308" s="992"/>
      <c r="F308" s="120" t="s">
        <v>1247</v>
      </c>
      <c r="G308" s="121" t="s">
        <v>1248</v>
      </c>
    </row>
    <row r="309" spans="5:7" x14ac:dyDescent="0.25">
      <c r="E309" s="992"/>
      <c r="F309" s="120" t="s">
        <v>1249</v>
      </c>
      <c r="G309" s="121" t="s">
        <v>1250</v>
      </c>
    </row>
    <row r="310" spans="5:7" x14ac:dyDescent="0.25">
      <c r="E310" s="992"/>
      <c r="F310" s="7" t="s">
        <v>1251</v>
      </c>
      <c r="G310" s="9" t="s">
        <v>1252</v>
      </c>
    </row>
    <row r="311" spans="5:7" x14ac:dyDescent="0.25">
      <c r="E311" s="992"/>
      <c r="F311" s="7" t="s">
        <v>1253</v>
      </c>
      <c r="G311" s="9" t="s">
        <v>1254</v>
      </c>
    </row>
    <row r="312" spans="5:7" x14ac:dyDescent="0.25">
      <c r="E312" s="992"/>
      <c r="F312" s="7" t="s">
        <v>1255</v>
      </c>
      <c r="G312" s="9" t="s">
        <v>1256</v>
      </c>
    </row>
    <row r="313" spans="5:7" x14ac:dyDescent="0.25">
      <c r="E313" s="992"/>
      <c r="F313" s="7" t="s">
        <v>1257</v>
      </c>
      <c r="G313" s="9" t="s">
        <v>1258</v>
      </c>
    </row>
    <row r="314" spans="5:7" x14ac:dyDescent="0.25">
      <c r="E314" s="992"/>
      <c r="F314" s="7" t="s">
        <v>1259</v>
      </c>
      <c r="G314" s="9" t="s">
        <v>1260</v>
      </c>
    </row>
    <row r="315" spans="5:7" x14ac:dyDescent="0.25">
      <c r="E315" s="992"/>
      <c r="F315" s="7" t="s">
        <v>1261</v>
      </c>
      <c r="G315" s="9" t="s">
        <v>1262</v>
      </c>
    </row>
    <row r="316" spans="5:7" x14ac:dyDescent="0.25">
      <c r="E316" s="992"/>
      <c r="F316" s="7" t="s">
        <v>1263</v>
      </c>
      <c r="G316" s="9" t="s">
        <v>1264</v>
      </c>
    </row>
    <row r="317" spans="5:7" x14ac:dyDescent="0.25">
      <c r="E317" s="992"/>
      <c r="F317" s="7" t="s">
        <v>1265</v>
      </c>
      <c r="G317" s="9" t="s">
        <v>1266</v>
      </c>
    </row>
    <row r="318" spans="5:7" x14ac:dyDescent="0.25">
      <c r="E318" s="992"/>
      <c r="F318" s="120" t="s">
        <v>1267</v>
      </c>
      <c r="G318" s="121" t="s">
        <v>1268</v>
      </c>
    </row>
    <row r="319" spans="5:7" x14ac:dyDescent="0.25">
      <c r="E319" s="992"/>
      <c r="F319" s="7" t="s">
        <v>1269</v>
      </c>
      <c r="G319" s="9" t="s">
        <v>1270</v>
      </c>
    </row>
    <row r="320" spans="5:7" x14ac:dyDescent="0.25">
      <c r="E320" s="992"/>
      <c r="F320" s="7" t="s">
        <v>1271</v>
      </c>
      <c r="G320" s="9" t="s">
        <v>1272</v>
      </c>
    </row>
    <row r="321" spans="5:7" x14ac:dyDescent="0.25">
      <c r="E321" s="992"/>
      <c r="F321" s="7" t="s">
        <v>1273</v>
      </c>
      <c r="G321" s="9" t="s">
        <v>1274</v>
      </c>
    </row>
    <row r="322" spans="5:7" x14ac:dyDescent="0.25">
      <c r="E322" s="992"/>
      <c r="F322" s="7" t="s">
        <v>1275</v>
      </c>
      <c r="G322" s="9" t="s">
        <v>1276</v>
      </c>
    </row>
    <row r="323" spans="5:7" x14ac:dyDescent="0.25">
      <c r="E323" s="992"/>
      <c r="F323" s="7" t="s">
        <v>1277</v>
      </c>
      <c r="G323" s="9" t="s">
        <v>1278</v>
      </c>
    </row>
    <row r="324" spans="5:7" x14ac:dyDescent="0.25">
      <c r="E324" s="992"/>
      <c r="F324" s="120" t="s">
        <v>1279</v>
      </c>
      <c r="G324" s="121" t="s">
        <v>1280</v>
      </c>
    </row>
    <row r="325" spans="5:7" x14ac:dyDescent="0.25">
      <c r="E325" s="992"/>
      <c r="F325" s="7" t="s">
        <v>1281</v>
      </c>
      <c r="G325" s="9" t="s">
        <v>1282</v>
      </c>
    </row>
    <row r="326" spans="5:7" x14ac:dyDescent="0.25">
      <c r="E326" s="992"/>
      <c r="F326" s="7" t="s">
        <v>1283</v>
      </c>
      <c r="G326" s="9" t="s">
        <v>1284</v>
      </c>
    </row>
    <row r="327" spans="5:7" x14ac:dyDescent="0.25">
      <c r="E327" s="992"/>
      <c r="F327" s="7" t="s">
        <v>1285</v>
      </c>
      <c r="G327" s="9" t="s">
        <v>1286</v>
      </c>
    </row>
    <row r="328" spans="5:7" x14ac:dyDescent="0.25">
      <c r="E328" s="992"/>
      <c r="F328" s="120" t="s">
        <v>1287</v>
      </c>
      <c r="G328" s="121" t="s">
        <v>1288</v>
      </c>
    </row>
    <row r="329" spans="5:7" x14ac:dyDescent="0.25">
      <c r="E329" s="992"/>
      <c r="F329" s="120" t="s">
        <v>1289</v>
      </c>
      <c r="G329" s="121" t="s">
        <v>1290</v>
      </c>
    </row>
    <row r="330" spans="5:7" x14ac:dyDescent="0.25">
      <c r="E330" s="992"/>
      <c r="F330" s="120" t="s">
        <v>1291</v>
      </c>
      <c r="G330" s="121" t="s">
        <v>1292</v>
      </c>
    </row>
    <row r="331" spans="5:7" x14ac:dyDescent="0.25">
      <c r="E331" s="992"/>
      <c r="F331" s="120" t="s">
        <v>1293</v>
      </c>
      <c r="G331" s="121" t="s">
        <v>1294</v>
      </c>
    </row>
    <row r="332" spans="5:7" x14ac:dyDescent="0.25">
      <c r="E332" s="992"/>
      <c r="F332" s="120" t="s">
        <v>1295</v>
      </c>
      <c r="G332" s="121" t="s">
        <v>1296</v>
      </c>
    </row>
    <row r="333" spans="5:7" ht="16.5" thickBot="1" x14ac:dyDescent="0.3">
      <c r="E333" s="993"/>
      <c r="F333" s="122" t="s">
        <v>1297</v>
      </c>
      <c r="G333" s="123" t="s">
        <v>1298</v>
      </c>
    </row>
    <row r="334" spans="5:7" x14ac:dyDescent="0.25">
      <c r="E334" s="994" t="s">
        <v>1299</v>
      </c>
      <c r="F334" s="124" t="s">
        <v>1300</v>
      </c>
      <c r="G334" s="125" t="s">
        <v>1301</v>
      </c>
    </row>
    <row r="335" spans="5:7" x14ac:dyDescent="0.25">
      <c r="E335" s="995"/>
      <c r="F335" s="7" t="s">
        <v>1302</v>
      </c>
      <c r="G335" s="9" t="s">
        <v>1303</v>
      </c>
    </row>
    <row r="336" spans="5:7" x14ac:dyDescent="0.25">
      <c r="E336" s="995"/>
      <c r="F336" s="7" t="s">
        <v>1304</v>
      </c>
      <c r="G336" s="9" t="s">
        <v>1305</v>
      </c>
    </row>
    <row r="337" spans="5:7" x14ac:dyDescent="0.25">
      <c r="E337" s="995"/>
      <c r="F337" s="7" t="s">
        <v>1306</v>
      </c>
      <c r="G337" s="9" t="s">
        <v>1307</v>
      </c>
    </row>
    <row r="338" spans="5:7" x14ac:dyDescent="0.25">
      <c r="E338" s="995"/>
      <c r="F338" s="7" t="s">
        <v>1308</v>
      </c>
      <c r="G338" s="9" t="s">
        <v>1309</v>
      </c>
    </row>
    <row r="339" spans="5:7" x14ac:dyDescent="0.25">
      <c r="E339" s="995"/>
      <c r="F339" s="7" t="s">
        <v>1310</v>
      </c>
      <c r="G339" s="9" t="s">
        <v>1311</v>
      </c>
    </row>
    <row r="340" spans="5:7" x14ac:dyDescent="0.25">
      <c r="E340" s="995"/>
      <c r="F340" s="7" t="s">
        <v>1312</v>
      </c>
      <c r="G340" s="8" t="s">
        <v>1313</v>
      </c>
    </row>
    <row r="341" spans="5:7" x14ac:dyDescent="0.25">
      <c r="E341" s="995"/>
      <c r="F341" s="7" t="s">
        <v>1314</v>
      </c>
      <c r="G341" s="9" t="s">
        <v>1315</v>
      </c>
    </row>
    <row r="342" spans="5:7" x14ac:dyDescent="0.25">
      <c r="E342" s="995"/>
      <c r="F342" s="7" t="s">
        <v>1316</v>
      </c>
      <c r="G342" s="9" t="s">
        <v>1317</v>
      </c>
    </row>
    <row r="343" spans="5:7" x14ac:dyDescent="0.25">
      <c r="E343" s="995"/>
      <c r="F343" s="126" t="s">
        <v>1318</v>
      </c>
      <c r="G343" s="95" t="s">
        <v>1319</v>
      </c>
    </row>
    <row r="344" spans="5:7" x14ac:dyDescent="0.25">
      <c r="E344" s="995"/>
      <c r="F344" s="126" t="s">
        <v>1320</v>
      </c>
      <c r="G344" s="95" t="s">
        <v>1321</v>
      </c>
    </row>
    <row r="345" spans="5:7" x14ac:dyDescent="0.25">
      <c r="E345" s="995"/>
      <c r="F345" s="126" t="s">
        <v>1322</v>
      </c>
      <c r="G345" s="95" t="s">
        <v>1323</v>
      </c>
    </row>
    <row r="346" spans="5:7" ht="16.5" thickBot="1" x14ac:dyDescent="0.3">
      <c r="E346" s="996"/>
      <c r="F346" s="127" t="s">
        <v>1324</v>
      </c>
      <c r="G346" s="128" t="s">
        <v>1325</v>
      </c>
    </row>
    <row r="347" spans="5:7" x14ac:dyDescent="0.25">
      <c r="E347" s="997" t="s">
        <v>1326</v>
      </c>
      <c r="F347" s="129" t="s">
        <v>1327</v>
      </c>
      <c r="G347" s="130" t="s">
        <v>1328</v>
      </c>
    </row>
    <row r="348" spans="5:7" x14ac:dyDescent="0.25">
      <c r="E348" s="998"/>
      <c r="F348" s="7" t="s">
        <v>1329</v>
      </c>
      <c r="G348" s="9" t="s">
        <v>1330</v>
      </c>
    </row>
    <row r="349" spans="5:7" x14ac:dyDescent="0.25">
      <c r="E349" s="998"/>
      <c r="F349" s="7" t="s">
        <v>1331</v>
      </c>
      <c r="G349" s="9" t="s">
        <v>1332</v>
      </c>
    </row>
    <row r="350" spans="5:7" x14ac:dyDescent="0.25">
      <c r="E350" s="998"/>
      <c r="F350" s="7" t="s">
        <v>1333</v>
      </c>
      <c r="G350" s="9" t="s">
        <v>1334</v>
      </c>
    </row>
    <row r="351" spans="5:7" x14ac:dyDescent="0.25">
      <c r="E351" s="998"/>
      <c r="F351" s="131" t="s">
        <v>1335</v>
      </c>
      <c r="G351" s="132" t="s">
        <v>1336</v>
      </c>
    </row>
    <row r="352" spans="5:7" x14ac:dyDescent="0.25">
      <c r="E352" s="998"/>
      <c r="F352" s="7" t="s">
        <v>1337</v>
      </c>
      <c r="G352" s="9" t="s">
        <v>1338</v>
      </c>
    </row>
    <row r="353" spans="5:7" x14ac:dyDescent="0.25">
      <c r="E353" s="998"/>
      <c r="F353" s="7" t="s">
        <v>1339</v>
      </c>
      <c r="G353" s="9" t="s">
        <v>1340</v>
      </c>
    </row>
    <row r="354" spans="5:7" x14ac:dyDescent="0.25">
      <c r="E354" s="998"/>
      <c r="F354" s="7" t="s">
        <v>1341</v>
      </c>
      <c r="G354" s="9" t="s">
        <v>1342</v>
      </c>
    </row>
    <row r="355" spans="5:7" x14ac:dyDescent="0.25">
      <c r="E355" s="998"/>
      <c r="F355" s="7" t="s">
        <v>1343</v>
      </c>
      <c r="G355" s="9" t="s">
        <v>1344</v>
      </c>
    </row>
    <row r="356" spans="5:7" x14ac:dyDescent="0.25">
      <c r="E356" s="998"/>
      <c r="F356" s="7" t="s">
        <v>1345</v>
      </c>
      <c r="G356" s="9" t="s">
        <v>1346</v>
      </c>
    </row>
    <row r="357" spans="5:7" x14ac:dyDescent="0.25">
      <c r="E357" s="998"/>
      <c r="F357" s="131" t="s">
        <v>1347</v>
      </c>
      <c r="G357" s="132" t="s">
        <v>1348</v>
      </c>
    </row>
    <row r="358" spans="5:7" x14ac:dyDescent="0.25">
      <c r="E358" s="998"/>
      <c r="F358" s="131" t="s">
        <v>1349</v>
      </c>
      <c r="G358" s="132" t="s">
        <v>1350</v>
      </c>
    </row>
    <row r="359" spans="5:7" ht="16.5" thickBot="1" x14ac:dyDescent="0.3">
      <c r="E359" s="999"/>
      <c r="F359" s="133" t="s">
        <v>1351</v>
      </c>
      <c r="G359" s="134" t="s">
        <v>1352</v>
      </c>
    </row>
    <row r="360" spans="5:7" x14ac:dyDescent="0.25">
      <c r="E360" s="1000" t="s">
        <v>1353</v>
      </c>
      <c r="F360" s="135" t="s">
        <v>1354</v>
      </c>
      <c r="G360" s="136" t="s">
        <v>1355</v>
      </c>
    </row>
    <row r="361" spans="5:7" x14ac:dyDescent="0.25">
      <c r="E361" s="1001"/>
      <c r="F361" s="137" t="s">
        <v>1356</v>
      </c>
      <c r="G361" s="138" t="s">
        <v>1357</v>
      </c>
    </row>
    <row r="362" spans="5:7" x14ac:dyDescent="0.25">
      <c r="E362" s="1001"/>
      <c r="F362" s="137" t="s">
        <v>1358</v>
      </c>
      <c r="G362" s="138" t="s">
        <v>1359</v>
      </c>
    </row>
    <row r="363" spans="5:7" ht="16.5" thickBot="1" x14ac:dyDescent="0.3">
      <c r="E363" s="1002"/>
      <c r="F363" s="139" t="s">
        <v>1360</v>
      </c>
      <c r="G363" s="140" t="s">
        <v>1361</v>
      </c>
    </row>
    <row r="364" spans="5:7" ht="48" thickBot="1" x14ac:dyDescent="0.3">
      <c r="E364" s="141" t="s">
        <v>1362</v>
      </c>
      <c r="F364" s="142">
        <v>17</v>
      </c>
      <c r="G364" s="143" t="s">
        <v>709</v>
      </c>
    </row>
    <row r="365" spans="5:7" x14ac:dyDescent="0.25">
      <c r="G365" s="59" t="s">
        <v>1637</v>
      </c>
    </row>
    <row r="366" spans="5:7" ht="31.5" x14ac:dyDescent="0.25">
      <c r="G366" s="59" t="s">
        <v>1638</v>
      </c>
    </row>
  </sheetData>
  <sheetProtection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70"/>
  <sheetViews>
    <sheetView topLeftCell="A31" zoomScale="70" zoomScaleNormal="70" workbookViewId="0">
      <selection activeCell="B76" sqref="B76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1" customWidth="1"/>
    <col min="7" max="7" width="9.140625" style="1"/>
    <col min="8" max="8" width="70.5703125" style="1" customWidth="1"/>
    <col min="9" max="16384" width="9.140625" style="1"/>
  </cols>
  <sheetData>
    <row r="1" spans="1:8" ht="16.5" thickBot="1" x14ac:dyDescent="0.3">
      <c r="B1" s="20" t="s">
        <v>109</v>
      </c>
      <c r="D1" s="19" t="s">
        <v>83</v>
      </c>
      <c r="F1" s="36" t="s">
        <v>225</v>
      </c>
    </row>
    <row r="2" spans="1:8" x14ac:dyDescent="0.25">
      <c r="A2" s="3" t="s">
        <v>43</v>
      </c>
      <c r="B2" s="4" t="s">
        <v>44</v>
      </c>
      <c r="D2" s="17" t="s">
        <v>84</v>
      </c>
      <c r="F2" s="37" t="s">
        <v>226</v>
      </c>
      <c r="G2" s="34"/>
      <c r="H2" s="361" t="s">
        <v>1457</v>
      </c>
    </row>
    <row r="3" spans="1:8" x14ac:dyDescent="0.25">
      <c r="A3" s="5" t="s">
        <v>45</v>
      </c>
      <c r="B3" s="6" t="s">
        <v>46</v>
      </c>
      <c r="D3" s="17" t="s">
        <v>85</v>
      </c>
      <c r="F3" s="37" t="s">
        <v>222</v>
      </c>
      <c r="G3" s="34"/>
      <c r="H3" s="361" t="s">
        <v>1429</v>
      </c>
    </row>
    <row r="4" spans="1:8" x14ac:dyDescent="0.25">
      <c r="A4" s="5" t="s">
        <v>47</v>
      </c>
      <c r="B4" s="6" t="s">
        <v>48</v>
      </c>
      <c r="D4" s="17" t="s">
        <v>86</v>
      </c>
      <c r="F4" s="37" t="s">
        <v>227</v>
      </c>
      <c r="G4" s="34"/>
      <c r="H4" s="361" t="s">
        <v>1430</v>
      </c>
    </row>
    <row r="5" spans="1:8" x14ac:dyDescent="0.25">
      <c r="A5" s="5" t="s">
        <v>49</v>
      </c>
      <c r="B5" s="6" t="s">
        <v>50</v>
      </c>
      <c r="D5" s="17" t="s">
        <v>87</v>
      </c>
      <c r="F5" s="37" t="s">
        <v>228</v>
      </c>
      <c r="G5" s="34"/>
      <c r="H5" s="361" t="s">
        <v>1431</v>
      </c>
    </row>
    <row r="6" spans="1:8" x14ac:dyDescent="0.25">
      <c r="A6" s="7" t="s">
        <v>51</v>
      </c>
      <c r="B6" s="8" t="s">
        <v>52</v>
      </c>
      <c r="D6" s="17" t="s">
        <v>88</v>
      </c>
      <c r="F6" s="37" t="s">
        <v>229</v>
      </c>
      <c r="G6" s="34"/>
      <c r="H6" s="361" t="s">
        <v>1432</v>
      </c>
    </row>
    <row r="7" spans="1:8" x14ac:dyDescent="0.25">
      <c r="A7" s="7" t="s">
        <v>53</v>
      </c>
      <c r="B7" s="9" t="s">
        <v>54</v>
      </c>
      <c r="D7" s="17" t="s">
        <v>89</v>
      </c>
      <c r="F7" s="37" t="s">
        <v>230</v>
      </c>
      <c r="G7" s="34"/>
      <c r="H7" s="361" t="s">
        <v>2279</v>
      </c>
    </row>
    <row r="8" spans="1:8" x14ac:dyDescent="0.25">
      <c r="A8" s="7" t="s">
        <v>55</v>
      </c>
      <c r="B8" s="9" t="s">
        <v>56</v>
      </c>
      <c r="D8" s="17" t="s">
        <v>90</v>
      </c>
      <c r="F8" s="37" t="s">
        <v>231</v>
      </c>
      <c r="G8" s="34"/>
      <c r="H8" s="361" t="s">
        <v>1433</v>
      </c>
    </row>
    <row r="9" spans="1:8" x14ac:dyDescent="0.25">
      <c r="A9" s="7" t="s">
        <v>57</v>
      </c>
      <c r="B9" s="9" t="s">
        <v>58</v>
      </c>
      <c r="D9" s="17" t="s">
        <v>91</v>
      </c>
      <c r="F9" s="37" t="s">
        <v>232</v>
      </c>
      <c r="G9" s="34"/>
      <c r="H9" s="361" t="s">
        <v>1434</v>
      </c>
    </row>
    <row r="10" spans="1:8" x14ac:dyDescent="0.25">
      <c r="A10" s="7" t="s">
        <v>59</v>
      </c>
      <c r="B10" s="9" t="s">
        <v>60</v>
      </c>
      <c r="D10" s="17" t="s">
        <v>92</v>
      </c>
      <c r="F10" s="37" t="s">
        <v>233</v>
      </c>
      <c r="G10" s="34"/>
      <c r="H10" s="361" t="s">
        <v>1435</v>
      </c>
    </row>
    <row r="11" spans="1:8" x14ac:dyDescent="0.25">
      <c r="A11" s="7" t="s">
        <v>61</v>
      </c>
      <c r="B11" s="9" t="s">
        <v>62</v>
      </c>
      <c r="D11" s="17" t="s">
        <v>93</v>
      </c>
      <c r="F11" s="37" t="s">
        <v>234</v>
      </c>
      <c r="G11" s="34"/>
      <c r="H11" s="361" t="s">
        <v>1436</v>
      </c>
    </row>
    <row r="12" spans="1:8" x14ac:dyDescent="0.25">
      <c r="A12" s="5" t="s">
        <v>63</v>
      </c>
      <c r="B12" s="6" t="s">
        <v>64</v>
      </c>
      <c r="D12" s="17" t="s">
        <v>94</v>
      </c>
      <c r="F12" s="37" t="s">
        <v>235</v>
      </c>
      <c r="G12" s="34"/>
      <c r="H12" s="361" t="s">
        <v>1437</v>
      </c>
    </row>
    <row r="13" spans="1:8" x14ac:dyDescent="0.25">
      <c r="A13" s="7" t="s">
        <v>65</v>
      </c>
      <c r="B13" s="8" t="s">
        <v>66</v>
      </c>
      <c r="D13" s="17" t="s">
        <v>95</v>
      </c>
      <c r="F13" s="37" t="s">
        <v>236</v>
      </c>
      <c r="G13" s="34"/>
      <c r="H13" s="361" t="s">
        <v>2281</v>
      </c>
    </row>
    <row r="14" spans="1:8" ht="31.5" x14ac:dyDescent="0.25">
      <c r="A14" s="7" t="s">
        <v>67</v>
      </c>
      <c r="B14" s="9" t="s">
        <v>68</v>
      </c>
      <c r="D14" s="17" t="s">
        <v>96</v>
      </c>
      <c r="F14" s="37" t="s">
        <v>237</v>
      </c>
      <c r="G14" s="34"/>
      <c r="H14" s="361" t="s">
        <v>2282</v>
      </c>
    </row>
    <row r="15" spans="1:8" x14ac:dyDescent="0.25">
      <c r="A15" s="7" t="s">
        <v>69</v>
      </c>
      <c r="B15" s="9" t="s">
        <v>70</v>
      </c>
      <c r="D15" s="17" t="s">
        <v>97</v>
      </c>
      <c r="F15" s="37" t="s">
        <v>238</v>
      </c>
      <c r="G15" s="34"/>
      <c r="H15" s="361" t="s">
        <v>1438</v>
      </c>
    </row>
    <row r="16" spans="1:8" x14ac:dyDescent="0.25">
      <c r="A16" s="5" t="s">
        <v>71</v>
      </c>
      <c r="B16" s="6" t="s">
        <v>72</v>
      </c>
      <c r="D16" s="17" t="s">
        <v>98</v>
      </c>
      <c r="F16" s="37" t="s">
        <v>239</v>
      </c>
      <c r="G16" s="34"/>
      <c r="H16" s="361" t="s">
        <v>1439</v>
      </c>
    </row>
    <row r="17" spans="1:8" x14ac:dyDescent="0.25">
      <c r="A17" s="5" t="s">
        <v>73</v>
      </c>
      <c r="B17" s="6" t="s">
        <v>74</v>
      </c>
      <c r="D17" s="17" t="s">
        <v>99</v>
      </c>
      <c r="F17" s="37" t="s">
        <v>240</v>
      </c>
      <c r="G17" s="34"/>
      <c r="H17" s="361" t="s">
        <v>2284</v>
      </c>
    </row>
    <row r="18" spans="1:8" x14ac:dyDescent="0.25">
      <c r="A18" s="5" t="s">
        <v>75</v>
      </c>
      <c r="B18" s="6" t="s">
        <v>76</v>
      </c>
      <c r="D18" s="17" t="s">
        <v>100</v>
      </c>
      <c r="F18" s="37" t="s">
        <v>241</v>
      </c>
      <c r="G18" s="34"/>
    </row>
    <row r="19" spans="1:8" x14ac:dyDescent="0.25">
      <c r="A19" s="5" t="s">
        <v>77</v>
      </c>
      <c r="B19" s="6" t="s">
        <v>78</v>
      </c>
      <c r="D19" s="17" t="s">
        <v>101</v>
      </c>
      <c r="F19" s="37" t="s">
        <v>242</v>
      </c>
      <c r="G19" s="34"/>
    </row>
    <row r="20" spans="1:8" x14ac:dyDescent="0.25">
      <c r="A20" s="5" t="s">
        <v>79</v>
      </c>
      <c r="B20" s="6" t="s">
        <v>80</v>
      </c>
      <c r="D20" s="17" t="s">
        <v>102</v>
      </c>
      <c r="F20" s="37" t="s">
        <v>243</v>
      </c>
      <c r="G20" s="34"/>
      <c r="H20" s="13" t="s">
        <v>171</v>
      </c>
    </row>
    <row r="21" spans="1:8" ht="16.5" thickBot="1" x14ac:dyDescent="0.3">
      <c r="A21" s="10" t="s">
        <v>81</v>
      </c>
      <c r="B21" s="11" t="s">
        <v>82</v>
      </c>
      <c r="D21" s="18" t="s">
        <v>103</v>
      </c>
      <c r="F21" s="37" t="s">
        <v>223</v>
      </c>
      <c r="G21" s="34"/>
      <c r="H21" s="13" t="s">
        <v>172</v>
      </c>
    </row>
    <row r="22" spans="1:8" x14ac:dyDescent="0.25">
      <c r="D22" s="18" t="s">
        <v>104</v>
      </c>
      <c r="F22" s="37" t="s">
        <v>244</v>
      </c>
      <c r="G22" s="34"/>
      <c r="H22" s="13" t="s">
        <v>2286</v>
      </c>
    </row>
    <row r="23" spans="1:8" x14ac:dyDescent="0.25">
      <c r="B23" s="12" t="s">
        <v>143</v>
      </c>
      <c r="D23" s="18" t="s">
        <v>105</v>
      </c>
      <c r="F23" s="37" t="s">
        <v>245</v>
      </c>
      <c r="G23" s="34"/>
      <c r="H23" s="362" t="s">
        <v>2287</v>
      </c>
    </row>
    <row r="24" spans="1:8" x14ac:dyDescent="0.25">
      <c r="B24" s="13" t="s">
        <v>138</v>
      </c>
      <c r="D24" s="18" t="s">
        <v>106</v>
      </c>
      <c r="F24" s="37" t="s">
        <v>252</v>
      </c>
      <c r="G24" s="34"/>
      <c r="H24" s="13" t="s">
        <v>2288</v>
      </c>
    </row>
    <row r="25" spans="1:8" x14ac:dyDescent="0.25">
      <c r="B25" s="13" t="s">
        <v>139</v>
      </c>
      <c r="D25" s="18" t="s">
        <v>107</v>
      </c>
      <c r="F25" s="37" t="s">
        <v>253</v>
      </c>
      <c r="G25" s="34"/>
    </row>
    <row r="26" spans="1:8" x14ac:dyDescent="0.25">
      <c r="B26" s="13" t="s">
        <v>140</v>
      </c>
      <c r="D26" s="18" t="s">
        <v>108</v>
      </c>
      <c r="F26" s="37" t="s">
        <v>254</v>
      </c>
      <c r="G26" s="34"/>
    </row>
    <row r="27" spans="1:8" x14ac:dyDescent="0.25">
      <c r="B27" s="13" t="s">
        <v>141</v>
      </c>
      <c r="F27" s="37" t="s">
        <v>255</v>
      </c>
      <c r="G27" s="34"/>
    </row>
    <row r="28" spans="1:8" x14ac:dyDescent="0.25">
      <c r="B28" s="13" t="s">
        <v>142</v>
      </c>
      <c r="D28" s="12" t="s">
        <v>132</v>
      </c>
      <c r="F28" s="37" t="s">
        <v>265</v>
      </c>
      <c r="G28" s="34"/>
    </row>
    <row r="29" spans="1:8" x14ac:dyDescent="0.25">
      <c r="D29" s="13" t="s">
        <v>174</v>
      </c>
      <c r="F29" s="13" t="s">
        <v>264</v>
      </c>
      <c r="G29" s="34"/>
    </row>
    <row r="30" spans="1:8" x14ac:dyDescent="0.25">
      <c r="B30" s="12" t="s">
        <v>145</v>
      </c>
      <c r="D30" s="13" t="s">
        <v>176</v>
      </c>
      <c r="F30" s="37" t="s">
        <v>263</v>
      </c>
      <c r="G30" s="34"/>
    </row>
    <row r="31" spans="1:8" x14ac:dyDescent="0.25">
      <c r="B31" s="15" t="s">
        <v>146</v>
      </c>
      <c r="D31" s="13" t="s">
        <v>175</v>
      </c>
      <c r="F31" s="37" t="s">
        <v>262</v>
      </c>
      <c r="G31" s="34"/>
    </row>
    <row r="32" spans="1:8" x14ac:dyDescent="0.25">
      <c r="B32" s="15" t="s">
        <v>147</v>
      </c>
      <c r="D32" s="13" t="s">
        <v>177</v>
      </c>
      <c r="F32" s="37" t="s">
        <v>266</v>
      </c>
      <c r="G32" s="34"/>
    </row>
    <row r="33" spans="2:7" x14ac:dyDescent="0.25">
      <c r="B33" s="15" t="s">
        <v>148</v>
      </c>
      <c r="D33" s="13" t="s">
        <v>179</v>
      </c>
      <c r="F33" s="37" t="s">
        <v>267</v>
      </c>
      <c r="G33" s="34"/>
    </row>
    <row r="34" spans="2:7" x14ac:dyDescent="0.25">
      <c r="B34" s="15" t="s">
        <v>149</v>
      </c>
      <c r="D34" s="13" t="s">
        <v>178</v>
      </c>
      <c r="F34" s="37" t="s">
        <v>268</v>
      </c>
      <c r="G34" s="34"/>
    </row>
    <row r="35" spans="2:7" x14ac:dyDescent="0.25">
      <c r="B35" s="15" t="s">
        <v>150</v>
      </c>
      <c r="F35" s="37" t="s">
        <v>276</v>
      </c>
      <c r="G35" s="34"/>
    </row>
    <row r="36" spans="2:7" x14ac:dyDescent="0.25">
      <c r="B36" s="15" t="s">
        <v>151</v>
      </c>
      <c r="D36" s="38" t="s">
        <v>317</v>
      </c>
      <c r="F36" s="37" t="s">
        <v>275</v>
      </c>
      <c r="G36" s="34"/>
    </row>
    <row r="37" spans="2:7" x14ac:dyDescent="0.25">
      <c r="B37" s="15" t="s">
        <v>152</v>
      </c>
      <c r="D37" s="13" t="s">
        <v>318</v>
      </c>
      <c r="F37" s="37" t="s">
        <v>274</v>
      </c>
      <c r="G37" s="34"/>
    </row>
    <row r="38" spans="2:7" x14ac:dyDescent="0.25">
      <c r="B38" s="15" t="s">
        <v>153</v>
      </c>
      <c r="D38" s="13" t="s">
        <v>2461</v>
      </c>
      <c r="F38" s="37" t="s">
        <v>277</v>
      </c>
      <c r="G38" s="34"/>
    </row>
    <row r="39" spans="2:7" x14ac:dyDescent="0.25">
      <c r="B39" s="15" t="s">
        <v>154</v>
      </c>
      <c r="D39" s="13" t="s">
        <v>2462</v>
      </c>
      <c r="F39" s="37" t="s">
        <v>278</v>
      </c>
      <c r="G39" s="34"/>
    </row>
    <row r="40" spans="2:7" x14ac:dyDescent="0.25">
      <c r="B40" s="15" t="s">
        <v>155</v>
      </c>
      <c r="D40" s="13" t="s">
        <v>2463</v>
      </c>
      <c r="F40" s="37" t="s">
        <v>279</v>
      </c>
      <c r="G40" s="34"/>
    </row>
    <row r="41" spans="2:7" x14ac:dyDescent="0.25">
      <c r="B41" s="15" t="s">
        <v>156</v>
      </c>
      <c r="D41" s="13" t="s">
        <v>2464</v>
      </c>
      <c r="F41" s="37" t="s">
        <v>280</v>
      </c>
      <c r="G41" s="34"/>
    </row>
    <row r="42" spans="2:7" x14ac:dyDescent="0.25">
      <c r="B42" s="15" t="s">
        <v>157</v>
      </c>
      <c r="D42" s="13" t="s">
        <v>2465</v>
      </c>
      <c r="F42" s="37" t="s">
        <v>281</v>
      </c>
      <c r="G42" s="34"/>
    </row>
    <row r="43" spans="2:7" x14ac:dyDescent="0.25">
      <c r="B43" s="14" t="s">
        <v>409</v>
      </c>
      <c r="D43" s="13" t="s">
        <v>2466</v>
      </c>
      <c r="F43" s="37" t="s">
        <v>282</v>
      </c>
      <c r="G43" s="34"/>
    </row>
    <row r="44" spans="2:7" x14ac:dyDescent="0.25">
      <c r="B44" s="12" t="s">
        <v>160</v>
      </c>
      <c r="D44" s="13" t="s">
        <v>2467</v>
      </c>
      <c r="F44" s="37" t="s">
        <v>283</v>
      </c>
      <c r="G44" s="34"/>
    </row>
    <row r="45" spans="2:7" x14ac:dyDescent="0.25">
      <c r="B45" s="15" t="s">
        <v>158</v>
      </c>
      <c r="D45" s="13" t="s">
        <v>2468</v>
      </c>
      <c r="F45" s="37" t="s">
        <v>284</v>
      </c>
      <c r="G45" s="34"/>
    </row>
    <row r="46" spans="2:7" x14ac:dyDescent="0.25">
      <c r="B46" s="15" t="s">
        <v>159</v>
      </c>
      <c r="D46" s="13" t="s">
        <v>2469</v>
      </c>
      <c r="F46" s="37" t="s">
        <v>285</v>
      </c>
      <c r="G46" s="34"/>
    </row>
    <row r="47" spans="2:7" x14ac:dyDescent="0.25">
      <c r="B47" s="13" t="s">
        <v>2358</v>
      </c>
      <c r="D47" s="13" t="s">
        <v>319</v>
      </c>
      <c r="F47" s="37" t="s">
        <v>286</v>
      </c>
      <c r="G47" s="34"/>
    </row>
    <row r="48" spans="2:7" x14ac:dyDescent="0.25">
      <c r="D48" s="13"/>
      <c r="F48" s="37" t="s">
        <v>224</v>
      </c>
      <c r="G48" s="34"/>
    </row>
    <row r="49" spans="2:7" x14ac:dyDescent="0.25">
      <c r="B49" s="12" t="s">
        <v>161</v>
      </c>
      <c r="D49" s="13"/>
      <c r="F49" s="37" t="s">
        <v>287</v>
      </c>
      <c r="G49" s="34"/>
    </row>
    <row r="50" spans="2:7" x14ac:dyDescent="0.25">
      <c r="B50" s="13" t="s">
        <v>410</v>
      </c>
      <c r="F50" s="37" t="s">
        <v>288</v>
      </c>
      <c r="G50" s="34"/>
    </row>
    <row r="51" spans="2:7" x14ac:dyDescent="0.25">
      <c r="B51" s="13" t="s">
        <v>411</v>
      </c>
      <c r="F51" s="37" t="s">
        <v>298</v>
      </c>
      <c r="G51" s="34"/>
    </row>
    <row r="52" spans="2:7" x14ac:dyDescent="0.25">
      <c r="B52" s="13" t="s">
        <v>412</v>
      </c>
      <c r="D52" s="38" t="s">
        <v>345</v>
      </c>
      <c r="F52" s="37" t="s">
        <v>311</v>
      </c>
      <c r="G52" s="34"/>
    </row>
    <row r="53" spans="2:7" x14ac:dyDescent="0.25">
      <c r="B53" s="13" t="s">
        <v>2285</v>
      </c>
      <c r="D53" s="13" t="s">
        <v>358</v>
      </c>
      <c r="F53" s="37" t="s">
        <v>310</v>
      </c>
      <c r="G53" s="34"/>
    </row>
    <row r="54" spans="2:7" x14ac:dyDescent="0.25">
      <c r="B54" s="13" t="s">
        <v>171</v>
      </c>
      <c r="D54" s="13" t="s">
        <v>359</v>
      </c>
      <c r="F54" s="37" t="s">
        <v>310</v>
      </c>
      <c r="G54" s="34"/>
    </row>
    <row r="55" spans="2:7" x14ac:dyDescent="0.25">
      <c r="B55" s="13" t="s">
        <v>172</v>
      </c>
      <c r="D55" s="13" t="s">
        <v>360</v>
      </c>
      <c r="F55" s="37" t="s">
        <v>310</v>
      </c>
      <c r="G55" s="34"/>
    </row>
    <row r="56" spans="2:7" x14ac:dyDescent="0.25">
      <c r="B56" s="13" t="s">
        <v>2286</v>
      </c>
      <c r="D56" s="13" t="s">
        <v>357</v>
      </c>
      <c r="F56" s="37" t="s">
        <v>309</v>
      </c>
      <c r="G56" s="34"/>
    </row>
    <row r="57" spans="2:7" x14ac:dyDescent="0.25">
      <c r="B57" s="372"/>
      <c r="D57" s="13" t="s">
        <v>361</v>
      </c>
      <c r="F57" s="37" t="s">
        <v>302</v>
      </c>
      <c r="G57" s="34"/>
    </row>
    <row r="58" spans="2:7" x14ac:dyDescent="0.25">
      <c r="B58" s="13" t="s">
        <v>162</v>
      </c>
      <c r="D58" s="13" t="s">
        <v>362</v>
      </c>
      <c r="F58" s="37" t="s">
        <v>303</v>
      </c>
      <c r="G58" s="34"/>
    </row>
    <row r="59" spans="2:7" x14ac:dyDescent="0.25">
      <c r="B59" s="13" t="s">
        <v>163</v>
      </c>
      <c r="D59" s="13" t="s">
        <v>363</v>
      </c>
      <c r="F59" s="37" t="s">
        <v>304</v>
      </c>
      <c r="G59" s="34"/>
    </row>
    <row r="60" spans="2:7" x14ac:dyDescent="0.25">
      <c r="B60" s="13" t="s">
        <v>164</v>
      </c>
      <c r="D60" s="13" t="s">
        <v>364</v>
      </c>
      <c r="F60" s="37" t="s">
        <v>305</v>
      </c>
      <c r="G60" s="34"/>
    </row>
    <row r="61" spans="2:7" x14ac:dyDescent="0.25">
      <c r="B61" s="13" t="s">
        <v>165</v>
      </c>
      <c r="D61" s="13" t="s">
        <v>365</v>
      </c>
      <c r="F61" s="37" t="s">
        <v>306</v>
      </c>
      <c r="G61" s="34"/>
    </row>
    <row r="62" spans="2:7" x14ac:dyDescent="0.25">
      <c r="B62" s="13" t="s">
        <v>166</v>
      </c>
      <c r="D62" s="13" t="s">
        <v>366</v>
      </c>
      <c r="F62" s="37" t="s">
        <v>290</v>
      </c>
      <c r="G62" s="34"/>
    </row>
    <row r="63" spans="2:7" x14ac:dyDescent="0.25">
      <c r="D63" s="13" t="s">
        <v>367</v>
      </c>
      <c r="F63" s="37" t="s">
        <v>307</v>
      </c>
      <c r="G63" s="34"/>
    </row>
    <row r="64" spans="2:7" x14ac:dyDescent="0.25">
      <c r="B64" s="16" t="s">
        <v>170</v>
      </c>
      <c r="D64" s="13" t="s">
        <v>368</v>
      </c>
      <c r="F64" s="37" t="s">
        <v>308</v>
      </c>
      <c r="G64" s="34"/>
    </row>
    <row r="65" spans="2:7" x14ac:dyDescent="0.25">
      <c r="B65" s="13" t="s">
        <v>167</v>
      </c>
      <c r="D65" s="13" t="s">
        <v>369</v>
      </c>
      <c r="F65" s="37" t="s">
        <v>301</v>
      </c>
      <c r="G65" s="34"/>
    </row>
    <row r="66" spans="2:7" x14ac:dyDescent="0.25">
      <c r="B66" s="13" t="s">
        <v>168</v>
      </c>
      <c r="D66" s="13" t="s">
        <v>370</v>
      </c>
      <c r="F66" s="37" t="s">
        <v>300</v>
      </c>
      <c r="G66" s="34"/>
    </row>
    <row r="67" spans="2:7" x14ac:dyDescent="0.25">
      <c r="B67" s="13" t="s">
        <v>169</v>
      </c>
      <c r="F67" s="37" t="s">
        <v>299</v>
      </c>
      <c r="G67" s="34"/>
    </row>
    <row r="68" spans="2:7" x14ac:dyDescent="0.25">
      <c r="D68" s="1" t="s">
        <v>376</v>
      </c>
      <c r="F68" s="37" t="s">
        <v>297</v>
      </c>
      <c r="G68" s="34"/>
    </row>
    <row r="69" spans="2:7" x14ac:dyDescent="0.25">
      <c r="B69" s="1" t="s">
        <v>2470</v>
      </c>
      <c r="D69" s="1" t="s">
        <v>377</v>
      </c>
      <c r="F69" s="37" t="s">
        <v>296</v>
      </c>
      <c r="G69" s="34"/>
    </row>
    <row r="70" spans="2:7" x14ac:dyDescent="0.25">
      <c r="B70" s="1" t="s">
        <v>2471</v>
      </c>
      <c r="F70" s="37" t="s">
        <v>295</v>
      </c>
      <c r="G70" s="34"/>
    </row>
    <row r="71" spans="2:7" x14ac:dyDescent="0.25">
      <c r="B71" s="1" t="s">
        <v>2472</v>
      </c>
      <c r="F71" s="37" t="s">
        <v>294</v>
      </c>
      <c r="G71" s="34"/>
    </row>
    <row r="72" spans="2:7" x14ac:dyDescent="0.25">
      <c r="B72" s="1" t="s">
        <v>2473</v>
      </c>
      <c r="F72" s="37" t="s">
        <v>293</v>
      </c>
      <c r="G72" s="34"/>
    </row>
    <row r="73" spans="2:7" x14ac:dyDescent="0.25">
      <c r="B73" s="1" t="s">
        <v>2474</v>
      </c>
      <c r="F73" s="37" t="s">
        <v>292</v>
      </c>
      <c r="G73" s="34"/>
    </row>
    <row r="74" spans="2:7" x14ac:dyDescent="0.25">
      <c r="B74" s="1" t="s">
        <v>2450</v>
      </c>
      <c r="F74" s="37" t="s">
        <v>291</v>
      </c>
      <c r="G74" s="34"/>
    </row>
    <row r="75" spans="2:7" x14ac:dyDescent="0.25">
      <c r="B75" s="1" t="s">
        <v>2451</v>
      </c>
      <c r="F75" s="37" t="s">
        <v>290</v>
      </c>
      <c r="G75" s="34"/>
    </row>
    <row r="76" spans="2:7" x14ac:dyDescent="0.25">
      <c r="F76" s="37" t="s">
        <v>289</v>
      </c>
      <c r="G76" s="34"/>
    </row>
    <row r="77" spans="2:7" x14ac:dyDescent="0.25">
      <c r="F77" s="37" t="s">
        <v>273</v>
      </c>
      <c r="G77" s="34"/>
    </row>
    <row r="78" spans="2:7" x14ac:dyDescent="0.25">
      <c r="F78" s="37" t="s">
        <v>272</v>
      </c>
      <c r="G78" s="34"/>
    </row>
    <row r="79" spans="2:7" x14ac:dyDescent="0.25">
      <c r="F79" s="37" t="s">
        <v>270</v>
      </c>
      <c r="G79" s="34"/>
    </row>
    <row r="80" spans="2:7" x14ac:dyDescent="0.25">
      <c r="F80" s="37" t="s">
        <v>271</v>
      </c>
      <c r="G80" s="34"/>
    </row>
    <row r="81" spans="6:7" x14ac:dyDescent="0.25">
      <c r="F81" s="37" t="s">
        <v>269</v>
      </c>
      <c r="G81" s="34"/>
    </row>
    <row r="82" spans="6:7" x14ac:dyDescent="0.25">
      <c r="F82" s="37" t="s">
        <v>260</v>
      </c>
      <c r="G82" s="34"/>
    </row>
    <row r="83" spans="6:7" x14ac:dyDescent="0.25">
      <c r="F83" s="37" t="s">
        <v>261</v>
      </c>
      <c r="G83" s="34"/>
    </row>
    <row r="84" spans="6:7" x14ac:dyDescent="0.25">
      <c r="F84" s="37" t="s">
        <v>258</v>
      </c>
      <c r="G84" s="34"/>
    </row>
    <row r="85" spans="6:7" x14ac:dyDescent="0.25">
      <c r="F85" s="37" t="s">
        <v>259</v>
      </c>
      <c r="G85" s="34"/>
    </row>
    <row r="86" spans="6:7" x14ac:dyDescent="0.25">
      <c r="F86" s="37" t="s">
        <v>256</v>
      </c>
      <c r="G86" s="34"/>
    </row>
    <row r="87" spans="6:7" x14ac:dyDescent="0.25">
      <c r="F87" s="37" t="s">
        <v>257</v>
      </c>
      <c r="G87" s="34"/>
    </row>
    <row r="88" spans="6:7" x14ac:dyDescent="0.25">
      <c r="F88" s="37" t="s">
        <v>251</v>
      </c>
      <c r="G88" s="34"/>
    </row>
    <row r="89" spans="6:7" x14ac:dyDescent="0.25">
      <c r="F89" s="37" t="s">
        <v>250</v>
      </c>
      <c r="G89" s="34"/>
    </row>
    <row r="90" spans="6:7" x14ac:dyDescent="0.25">
      <c r="F90" s="37" t="s">
        <v>249</v>
      </c>
      <c r="G90" s="34"/>
    </row>
    <row r="91" spans="6:7" x14ac:dyDescent="0.25">
      <c r="F91" s="37" t="s">
        <v>248</v>
      </c>
      <c r="G91" s="34"/>
    </row>
    <row r="92" spans="6:7" x14ac:dyDescent="0.25">
      <c r="F92" s="37" t="s">
        <v>247</v>
      </c>
      <c r="G92" s="34"/>
    </row>
    <row r="93" spans="6:7" x14ac:dyDescent="0.25">
      <c r="F93" s="37" t="s">
        <v>246</v>
      </c>
      <c r="G93" s="34"/>
    </row>
    <row r="94" spans="6:7" x14ac:dyDescent="0.25">
      <c r="G94" s="34"/>
    </row>
    <row r="95" spans="6:7" x14ac:dyDescent="0.25">
      <c r="F95" s="35"/>
      <c r="G95" s="34"/>
    </row>
    <row r="96" spans="6:7" x14ac:dyDescent="0.25">
      <c r="F96" s="35"/>
      <c r="G96" s="34"/>
    </row>
    <row r="97" spans="6:7" x14ac:dyDescent="0.25">
      <c r="F97" s="35"/>
      <c r="G97" s="34"/>
    </row>
    <row r="98" spans="6:7" x14ac:dyDescent="0.25">
      <c r="F98" s="35"/>
      <c r="G98" s="34"/>
    </row>
    <row r="99" spans="6:7" x14ac:dyDescent="0.25">
      <c r="F99" s="35"/>
      <c r="G99" s="34"/>
    </row>
    <row r="100" spans="6:7" x14ac:dyDescent="0.25">
      <c r="F100" s="35"/>
      <c r="G100" s="34"/>
    </row>
    <row r="101" spans="6:7" x14ac:dyDescent="0.25">
      <c r="G101" s="34"/>
    </row>
    <row r="102" spans="6:7" x14ac:dyDescent="0.25">
      <c r="G102" s="34"/>
    </row>
    <row r="103" spans="6:7" x14ac:dyDescent="0.25">
      <c r="G103" s="34"/>
    </row>
    <row r="104" spans="6:7" x14ac:dyDescent="0.25">
      <c r="G104" s="34"/>
    </row>
    <row r="105" spans="6:7" x14ac:dyDescent="0.25">
      <c r="F105" s="35"/>
      <c r="G105" s="34"/>
    </row>
    <row r="106" spans="6:7" x14ac:dyDescent="0.25">
      <c r="F106" s="35"/>
      <c r="G106" s="34"/>
    </row>
    <row r="107" spans="6:7" x14ac:dyDescent="0.25">
      <c r="F107" s="35"/>
      <c r="G107" s="34"/>
    </row>
    <row r="108" spans="6:7" x14ac:dyDescent="0.25">
      <c r="F108" s="35"/>
      <c r="G108" s="34"/>
    </row>
    <row r="109" spans="6:7" x14ac:dyDescent="0.25">
      <c r="F109" s="35"/>
      <c r="G109" s="34"/>
    </row>
    <row r="110" spans="6:7" x14ac:dyDescent="0.25">
      <c r="F110" s="35"/>
      <c r="G110" s="34"/>
    </row>
    <row r="111" spans="6:7" x14ac:dyDescent="0.25">
      <c r="G111" s="34"/>
    </row>
    <row r="112" spans="6:7" x14ac:dyDescent="0.25">
      <c r="F112" s="35"/>
      <c r="G112" s="34"/>
    </row>
    <row r="113" spans="6:7" x14ac:dyDescent="0.25">
      <c r="F113" s="35"/>
      <c r="G113" s="34"/>
    </row>
    <row r="114" spans="6:7" x14ac:dyDescent="0.25">
      <c r="G114" s="34"/>
    </row>
    <row r="115" spans="6:7" x14ac:dyDescent="0.25">
      <c r="F115" s="35"/>
      <c r="G115" s="34"/>
    </row>
    <row r="116" spans="6:7" x14ac:dyDescent="0.25">
      <c r="F116" s="35"/>
      <c r="G116" s="34"/>
    </row>
    <row r="117" spans="6:7" x14ac:dyDescent="0.25">
      <c r="F117" s="35"/>
      <c r="G117" s="34"/>
    </row>
    <row r="118" spans="6:7" x14ac:dyDescent="0.25">
      <c r="F118" s="35"/>
      <c r="G118" s="34"/>
    </row>
    <row r="119" spans="6:7" x14ac:dyDescent="0.25">
      <c r="F119" s="35"/>
      <c r="G119" s="34"/>
    </row>
    <row r="120" spans="6:7" x14ac:dyDescent="0.25">
      <c r="F120" s="35"/>
      <c r="G120" s="34"/>
    </row>
    <row r="121" spans="6:7" x14ac:dyDescent="0.25">
      <c r="G121" s="34"/>
    </row>
    <row r="122" spans="6:7" x14ac:dyDescent="0.25">
      <c r="G122" s="34"/>
    </row>
    <row r="123" spans="6:7" x14ac:dyDescent="0.25">
      <c r="G123" s="34"/>
    </row>
    <row r="124" spans="6:7" x14ac:dyDescent="0.25">
      <c r="G124" s="34"/>
    </row>
    <row r="125" spans="6:7" x14ac:dyDescent="0.25">
      <c r="G125" s="34"/>
    </row>
    <row r="126" spans="6:7" x14ac:dyDescent="0.25">
      <c r="G126" s="34"/>
    </row>
    <row r="127" spans="6:7" x14ac:dyDescent="0.25">
      <c r="G127" s="34"/>
    </row>
    <row r="128" spans="6:7" x14ac:dyDescent="0.25">
      <c r="G128" s="34"/>
    </row>
    <row r="129" spans="6:7" x14ac:dyDescent="0.25">
      <c r="G129" s="34"/>
    </row>
    <row r="130" spans="6:7" x14ac:dyDescent="0.25">
      <c r="G130" s="34"/>
    </row>
    <row r="131" spans="6:7" x14ac:dyDescent="0.25">
      <c r="G131" s="34"/>
    </row>
    <row r="132" spans="6:7" x14ac:dyDescent="0.25">
      <c r="G132" s="34"/>
    </row>
    <row r="133" spans="6:7" x14ac:dyDescent="0.25">
      <c r="G133" s="34"/>
    </row>
    <row r="134" spans="6:7" x14ac:dyDescent="0.25">
      <c r="G134" s="34"/>
    </row>
    <row r="135" spans="6:7" x14ac:dyDescent="0.25">
      <c r="G135" s="34"/>
    </row>
    <row r="136" spans="6:7" x14ac:dyDescent="0.25">
      <c r="G136" s="34"/>
    </row>
    <row r="137" spans="6:7" x14ac:dyDescent="0.25">
      <c r="G137" s="34"/>
    </row>
    <row r="138" spans="6:7" x14ac:dyDescent="0.25">
      <c r="G138" s="34"/>
    </row>
    <row r="139" spans="6:7" x14ac:dyDescent="0.25">
      <c r="G139" s="34"/>
    </row>
    <row r="140" spans="6:7" x14ac:dyDescent="0.25">
      <c r="G140" s="34"/>
    </row>
    <row r="141" spans="6:7" x14ac:dyDescent="0.25">
      <c r="F141" s="35"/>
      <c r="G141" s="34"/>
    </row>
    <row r="142" spans="6:7" x14ac:dyDescent="0.25">
      <c r="F142" s="35"/>
      <c r="G142" s="34"/>
    </row>
    <row r="143" spans="6:7" x14ac:dyDescent="0.25">
      <c r="F143" s="35"/>
      <c r="G143" s="34"/>
    </row>
    <row r="144" spans="6:7" x14ac:dyDescent="0.25">
      <c r="F144" s="35"/>
      <c r="G144" s="34"/>
    </row>
    <row r="145" spans="6:7" x14ac:dyDescent="0.25">
      <c r="F145" s="35"/>
      <c r="G145" s="34"/>
    </row>
    <row r="146" spans="6:7" x14ac:dyDescent="0.25">
      <c r="F146" s="35"/>
      <c r="G146" s="34"/>
    </row>
    <row r="147" spans="6:7" x14ac:dyDescent="0.25">
      <c r="F147" s="35"/>
      <c r="G147" s="34"/>
    </row>
    <row r="148" spans="6:7" x14ac:dyDescent="0.25">
      <c r="F148" s="35"/>
      <c r="G148" s="34"/>
    </row>
    <row r="149" spans="6:7" x14ac:dyDescent="0.25">
      <c r="G149" s="34"/>
    </row>
    <row r="150" spans="6:7" x14ac:dyDescent="0.25">
      <c r="F150" s="35"/>
      <c r="G150" s="34"/>
    </row>
    <row r="151" spans="6:7" x14ac:dyDescent="0.25">
      <c r="G151" s="34"/>
    </row>
    <row r="152" spans="6:7" x14ac:dyDescent="0.25">
      <c r="F152" s="35"/>
      <c r="G152" s="34"/>
    </row>
    <row r="153" spans="6:7" x14ac:dyDescent="0.25">
      <c r="F153" s="35"/>
      <c r="G153" s="34"/>
    </row>
    <row r="154" spans="6:7" x14ac:dyDescent="0.25">
      <c r="G154" s="34"/>
    </row>
    <row r="155" spans="6:7" x14ac:dyDescent="0.25">
      <c r="G155" s="34"/>
    </row>
    <row r="156" spans="6:7" x14ac:dyDescent="0.25">
      <c r="G156" s="34"/>
    </row>
    <row r="157" spans="6:7" x14ac:dyDescent="0.25">
      <c r="F157" s="35"/>
      <c r="G157" s="34"/>
    </row>
    <row r="158" spans="6:7" x14ac:dyDescent="0.25">
      <c r="G158" s="34"/>
    </row>
    <row r="159" spans="6:7" x14ac:dyDescent="0.25">
      <c r="F159" s="35"/>
      <c r="G159" s="34"/>
    </row>
    <row r="160" spans="6:7" x14ac:dyDescent="0.25">
      <c r="F160" s="35"/>
      <c r="G160" s="34"/>
    </row>
    <row r="161" spans="6:7" x14ac:dyDescent="0.25">
      <c r="F161" s="35"/>
      <c r="G161" s="34"/>
    </row>
    <row r="162" spans="6:7" x14ac:dyDescent="0.25">
      <c r="F162" s="35"/>
      <c r="G162" s="34"/>
    </row>
    <row r="163" spans="6:7" x14ac:dyDescent="0.25">
      <c r="G163" s="34"/>
    </row>
    <row r="164" spans="6:7" x14ac:dyDescent="0.25">
      <c r="F164" s="35"/>
      <c r="G164" s="34"/>
    </row>
    <row r="165" spans="6:7" x14ac:dyDescent="0.25">
      <c r="F165" s="35"/>
      <c r="G165" s="34"/>
    </row>
    <row r="166" spans="6:7" x14ac:dyDescent="0.25">
      <c r="G166" s="34"/>
    </row>
    <row r="167" spans="6:7" x14ac:dyDescent="0.25">
      <c r="F167" s="35"/>
      <c r="G167" s="34"/>
    </row>
    <row r="168" spans="6:7" x14ac:dyDescent="0.25">
      <c r="F168" s="35"/>
      <c r="G168" s="34"/>
    </row>
    <row r="169" spans="6:7" x14ac:dyDescent="0.25">
      <c r="G169" s="34"/>
    </row>
    <row r="170" spans="6:7" x14ac:dyDescent="0.25">
      <c r="G170" s="34"/>
    </row>
    <row r="171" spans="6:7" x14ac:dyDescent="0.25">
      <c r="G171" s="34"/>
    </row>
    <row r="172" spans="6:7" x14ac:dyDescent="0.25">
      <c r="F172" s="35"/>
      <c r="G172" s="34"/>
    </row>
    <row r="173" spans="6:7" x14ac:dyDescent="0.25">
      <c r="F173" s="35"/>
      <c r="G173" s="34"/>
    </row>
    <row r="174" spans="6:7" x14ac:dyDescent="0.25">
      <c r="G174" s="34"/>
    </row>
    <row r="175" spans="6:7" x14ac:dyDescent="0.25">
      <c r="F175" s="35"/>
      <c r="G175" s="34"/>
    </row>
    <row r="176" spans="6:7" x14ac:dyDescent="0.25">
      <c r="G176" s="34"/>
    </row>
    <row r="177" spans="7:7" x14ac:dyDescent="0.25">
      <c r="G177" s="34"/>
    </row>
    <row r="178" spans="7:7" x14ac:dyDescent="0.25">
      <c r="G178" s="34"/>
    </row>
    <row r="179" spans="7:7" x14ac:dyDescent="0.25">
      <c r="G179" s="34"/>
    </row>
    <row r="180" spans="7:7" x14ac:dyDescent="0.25">
      <c r="G180" s="34"/>
    </row>
    <row r="181" spans="7:7" x14ac:dyDescent="0.25">
      <c r="G181" s="34"/>
    </row>
    <row r="182" spans="7:7" x14ac:dyDescent="0.25">
      <c r="G182" s="34"/>
    </row>
    <row r="183" spans="7:7" x14ac:dyDescent="0.25">
      <c r="G183" s="34"/>
    </row>
    <row r="184" spans="7:7" x14ac:dyDescent="0.25">
      <c r="G184" s="34"/>
    </row>
    <row r="185" spans="7:7" x14ac:dyDescent="0.25">
      <c r="G185" s="34"/>
    </row>
    <row r="186" spans="7:7" x14ac:dyDescent="0.25">
      <c r="G186" s="34"/>
    </row>
    <row r="187" spans="7:7" x14ac:dyDescent="0.25">
      <c r="G187" s="34"/>
    </row>
    <row r="188" spans="7:7" x14ac:dyDescent="0.25">
      <c r="G188" s="34"/>
    </row>
    <row r="189" spans="7:7" x14ac:dyDescent="0.25">
      <c r="G189" s="34"/>
    </row>
    <row r="190" spans="7:7" x14ac:dyDescent="0.25">
      <c r="G190" s="34"/>
    </row>
    <row r="191" spans="7:7" x14ac:dyDescent="0.25">
      <c r="G191" s="34"/>
    </row>
    <row r="192" spans="7:7" x14ac:dyDescent="0.25">
      <c r="G192" s="34"/>
    </row>
    <row r="193" spans="6:7" x14ac:dyDescent="0.25">
      <c r="G193" s="34"/>
    </row>
    <row r="194" spans="6:7" x14ac:dyDescent="0.25">
      <c r="G194" s="34"/>
    </row>
    <row r="195" spans="6:7" x14ac:dyDescent="0.25">
      <c r="G195" s="34"/>
    </row>
    <row r="196" spans="6:7" x14ac:dyDescent="0.25">
      <c r="G196" s="34"/>
    </row>
    <row r="197" spans="6:7" x14ac:dyDescent="0.25">
      <c r="G197" s="34"/>
    </row>
    <row r="198" spans="6:7" x14ac:dyDescent="0.25">
      <c r="G198" s="34"/>
    </row>
    <row r="199" spans="6:7" x14ac:dyDescent="0.25">
      <c r="F199" s="35"/>
      <c r="G199" s="34"/>
    </row>
    <row r="200" spans="6:7" x14ac:dyDescent="0.25">
      <c r="F200" s="35"/>
      <c r="G200" s="34"/>
    </row>
    <row r="201" spans="6:7" x14ac:dyDescent="0.25">
      <c r="F201" s="35"/>
      <c r="G201" s="34"/>
    </row>
    <row r="202" spans="6:7" x14ac:dyDescent="0.25">
      <c r="F202" s="35"/>
      <c r="G202" s="34"/>
    </row>
    <row r="203" spans="6:7" x14ac:dyDescent="0.25">
      <c r="G203" s="34"/>
    </row>
    <row r="204" spans="6:7" x14ac:dyDescent="0.25">
      <c r="F204" s="35"/>
      <c r="G204" s="34"/>
    </row>
    <row r="205" spans="6:7" x14ac:dyDescent="0.25">
      <c r="F205" s="35"/>
      <c r="G205" s="34"/>
    </row>
    <row r="206" spans="6:7" x14ac:dyDescent="0.25">
      <c r="F206" s="35"/>
      <c r="G206" s="34"/>
    </row>
    <row r="207" spans="6:7" x14ac:dyDescent="0.25">
      <c r="F207" s="35"/>
      <c r="G207" s="34"/>
    </row>
    <row r="208" spans="6:7" x14ac:dyDescent="0.25">
      <c r="F208" s="35"/>
      <c r="G208" s="34"/>
    </row>
    <row r="209" spans="6:7" x14ac:dyDescent="0.25">
      <c r="G209" s="34"/>
    </row>
    <row r="210" spans="6:7" x14ac:dyDescent="0.25">
      <c r="G210" s="34"/>
    </row>
    <row r="211" spans="6:7" x14ac:dyDescent="0.25">
      <c r="F211" s="35"/>
      <c r="G211" s="34"/>
    </row>
    <row r="212" spans="6:7" x14ac:dyDescent="0.25">
      <c r="F212" s="35"/>
      <c r="G212" s="34"/>
    </row>
    <row r="213" spans="6:7" x14ac:dyDescent="0.25">
      <c r="G213" s="34"/>
    </row>
    <row r="214" spans="6:7" x14ac:dyDescent="0.25">
      <c r="F214" s="35"/>
      <c r="G214" s="34"/>
    </row>
    <row r="215" spans="6:7" x14ac:dyDescent="0.25">
      <c r="G215" s="34"/>
    </row>
    <row r="216" spans="6:7" x14ac:dyDescent="0.25">
      <c r="G216" s="34"/>
    </row>
    <row r="217" spans="6:7" x14ac:dyDescent="0.25">
      <c r="G217" s="34"/>
    </row>
    <row r="218" spans="6:7" x14ac:dyDescent="0.25">
      <c r="G218" s="34"/>
    </row>
    <row r="219" spans="6:7" x14ac:dyDescent="0.25">
      <c r="G219" s="34"/>
    </row>
    <row r="220" spans="6:7" x14ac:dyDescent="0.25">
      <c r="F220" s="35"/>
      <c r="G220" s="34"/>
    </row>
    <row r="221" spans="6:7" x14ac:dyDescent="0.25">
      <c r="F221" s="35"/>
      <c r="G221" s="34"/>
    </row>
    <row r="222" spans="6:7" x14ac:dyDescent="0.25">
      <c r="G222" s="34"/>
    </row>
    <row r="223" spans="6:7" x14ac:dyDescent="0.25">
      <c r="G223" s="34"/>
    </row>
    <row r="224" spans="6:7" x14ac:dyDescent="0.25">
      <c r="G224" s="34"/>
    </row>
    <row r="225" spans="6:7" x14ac:dyDescent="0.25">
      <c r="G225" s="34"/>
    </row>
    <row r="226" spans="6:7" x14ac:dyDescent="0.25">
      <c r="G226" s="34"/>
    </row>
    <row r="227" spans="6:7" x14ac:dyDescent="0.25">
      <c r="F227" s="35"/>
      <c r="G227" s="34"/>
    </row>
    <row r="228" spans="6:7" x14ac:dyDescent="0.25">
      <c r="F228" s="35"/>
      <c r="G228" s="34"/>
    </row>
    <row r="229" spans="6:7" x14ac:dyDescent="0.25">
      <c r="F229" s="35"/>
      <c r="G229" s="34"/>
    </row>
    <row r="230" spans="6:7" x14ac:dyDescent="0.25">
      <c r="F230" s="35"/>
      <c r="G230" s="34"/>
    </row>
    <row r="231" spans="6:7" x14ac:dyDescent="0.25">
      <c r="G231" s="34"/>
    </row>
    <row r="232" spans="6:7" x14ac:dyDescent="0.25">
      <c r="G232" s="34"/>
    </row>
    <row r="233" spans="6:7" x14ac:dyDescent="0.25">
      <c r="G233" s="34"/>
    </row>
    <row r="234" spans="6:7" x14ac:dyDescent="0.25">
      <c r="G234" s="34"/>
    </row>
    <row r="235" spans="6:7" x14ac:dyDescent="0.25">
      <c r="G235" s="34"/>
    </row>
    <row r="236" spans="6:7" x14ac:dyDescent="0.25">
      <c r="G236" s="34"/>
    </row>
    <row r="237" spans="6:7" x14ac:dyDescent="0.25">
      <c r="G237" s="34"/>
    </row>
    <row r="238" spans="6:7" x14ac:dyDescent="0.25">
      <c r="G238" s="34"/>
    </row>
    <row r="239" spans="6:7" x14ac:dyDescent="0.25">
      <c r="G239" s="34"/>
    </row>
    <row r="240" spans="6:7" x14ac:dyDescent="0.25">
      <c r="G240" s="34"/>
    </row>
    <row r="241" spans="6:7" x14ac:dyDescent="0.25">
      <c r="G241" s="34"/>
    </row>
    <row r="242" spans="6:7" x14ac:dyDescent="0.25">
      <c r="G242" s="34"/>
    </row>
    <row r="243" spans="6:7" x14ac:dyDescent="0.25">
      <c r="G243" s="34"/>
    </row>
    <row r="244" spans="6:7" x14ac:dyDescent="0.25">
      <c r="F244" s="35"/>
      <c r="G244" s="34"/>
    </row>
    <row r="245" spans="6:7" x14ac:dyDescent="0.25">
      <c r="F245" s="35"/>
      <c r="G245" s="34"/>
    </row>
    <row r="246" spans="6:7" x14ac:dyDescent="0.25">
      <c r="F246" s="35"/>
      <c r="G246" s="34"/>
    </row>
    <row r="247" spans="6:7" x14ac:dyDescent="0.25">
      <c r="F247" s="35"/>
      <c r="G247" s="34"/>
    </row>
    <row r="248" spans="6:7" x14ac:dyDescent="0.25">
      <c r="G248" s="34"/>
    </row>
    <row r="249" spans="6:7" x14ac:dyDescent="0.25">
      <c r="G249" s="34"/>
    </row>
    <row r="250" spans="6:7" x14ac:dyDescent="0.25">
      <c r="G250" s="34"/>
    </row>
    <row r="251" spans="6:7" x14ac:dyDescent="0.25">
      <c r="G251" s="34"/>
    </row>
    <row r="252" spans="6:7" x14ac:dyDescent="0.25">
      <c r="F252" s="35"/>
      <c r="G252" s="34"/>
    </row>
    <row r="253" spans="6:7" x14ac:dyDescent="0.25">
      <c r="F253" s="35"/>
      <c r="G253" s="34"/>
    </row>
    <row r="254" spans="6:7" x14ac:dyDescent="0.25">
      <c r="F254" s="35"/>
      <c r="G254" s="34"/>
    </row>
    <row r="255" spans="6:7" x14ac:dyDescent="0.25">
      <c r="F255" s="35"/>
      <c r="G255" s="34"/>
    </row>
    <row r="256" spans="6:7" x14ac:dyDescent="0.25">
      <c r="F256" s="35"/>
      <c r="G256" s="34"/>
    </row>
    <row r="257" spans="6:7" x14ac:dyDescent="0.25">
      <c r="F257" s="35"/>
      <c r="G257" s="34"/>
    </row>
    <row r="258" spans="6:7" x14ac:dyDescent="0.25">
      <c r="F258" s="35"/>
      <c r="G258" s="34"/>
    </row>
    <row r="259" spans="6:7" x14ac:dyDescent="0.25">
      <c r="F259" s="35"/>
      <c r="G259" s="34"/>
    </row>
    <row r="260" spans="6:7" x14ac:dyDescent="0.25">
      <c r="F260" s="35"/>
      <c r="G260" s="34"/>
    </row>
    <row r="261" spans="6:7" x14ac:dyDescent="0.25">
      <c r="F261" s="35"/>
      <c r="G261" s="34"/>
    </row>
    <row r="262" spans="6:7" x14ac:dyDescent="0.25">
      <c r="F262" s="35"/>
      <c r="G262" s="34"/>
    </row>
    <row r="263" spans="6:7" x14ac:dyDescent="0.25">
      <c r="G263" s="34"/>
    </row>
    <row r="264" spans="6:7" x14ac:dyDescent="0.25">
      <c r="F264" s="35"/>
      <c r="G264" s="34"/>
    </row>
    <row r="265" spans="6:7" x14ac:dyDescent="0.25">
      <c r="F265" s="35"/>
      <c r="G265" s="34"/>
    </row>
    <row r="266" spans="6:7" x14ac:dyDescent="0.25">
      <c r="F266" s="35"/>
      <c r="G266" s="34"/>
    </row>
    <row r="267" spans="6:7" x14ac:dyDescent="0.25">
      <c r="F267" s="35"/>
      <c r="G267" s="34"/>
    </row>
    <row r="268" spans="6:7" x14ac:dyDescent="0.25">
      <c r="F268" s="35"/>
      <c r="G268" s="34"/>
    </row>
    <row r="269" spans="6:7" x14ac:dyDescent="0.25">
      <c r="F269" s="35"/>
      <c r="G269" s="34"/>
    </row>
    <row r="270" spans="6:7" x14ac:dyDescent="0.25">
      <c r="F270" s="35"/>
      <c r="G270" s="34"/>
    </row>
  </sheetData>
  <sheetProtection selectLockedCells="1"/>
  <phoneticPr fontId="5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70"/>
  <sheetViews>
    <sheetView workbookViewId="0">
      <pane ySplit="1" topLeftCell="A2" activePane="bottomLeft" state="frozen"/>
      <selection pane="bottomLeft" activeCell="B14" sqref="B14"/>
    </sheetView>
  </sheetViews>
  <sheetFormatPr defaultRowHeight="15.75" x14ac:dyDescent="0.25"/>
  <cols>
    <col min="1" max="1" width="6.7109375" style="40" customWidth="1"/>
    <col min="2" max="2" width="65.28515625" style="14" customWidth="1"/>
    <col min="3" max="16384" width="9.140625" style="194"/>
  </cols>
  <sheetData>
    <row r="1" spans="1:2" ht="18.75" x14ac:dyDescent="0.25">
      <c r="A1" s="1028" t="s">
        <v>225</v>
      </c>
      <c r="B1" s="1028"/>
    </row>
    <row r="2" spans="1:2" x14ac:dyDescent="0.25">
      <c r="A2" s="322">
        <v>1</v>
      </c>
      <c r="B2" s="324" t="s">
        <v>226</v>
      </c>
    </row>
    <row r="3" spans="1:2" x14ac:dyDescent="0.25">
      <c r="A3" s="322">
        <v>2</v>
      </c>
      <c r="B3" s="324" t="s">
        <v>222</v>
      </c>
    </row>
    <row r="4" spans="1:2" x14ac:dyDescent="0.25">
      <c r="A4" s="322">
        <v>3</v>
      </c>
      <c r="B4" s="324" t="s">
        <v>227</v>
      </c>
    </row>
    <row r="5" spans="1:2" x14ac:dyDescent="0.25">
      <c r="A5" s="322">
        <v>4</v>
      </c>
      <c r="B5" s="324" t="s">
        <v>228</v>
      </c>
    </row>
    <row r="6" spans="1:2" x14ac:dyDescent="0.25">
      <c r="A6" s="322">
        <v>5</v>
      </c>
      <c r="B6" s="324" t="s">
        <v>229</v>
      </c>
    </row>
    <row r="7" spans="1:2" x14ac:dyDescent="0.25">
      <c r="A7" s="322">
        <v>6</v>
      </c>
      <c r="B7" s="324" t="s">
        <v>230</v>
      </c>
    </row>
    <row r="8" spans="1:2" x14ac:dyDescent="0.25">
      <c r="A8" s="322">
        <v>7</v>
      </c>
      <c r="B8" s="324" t="s">
        <v>231</v>
      </c>
    </row>
    <row r="9" spans="1:2" x14ac:dyDescent="0.25">
      <c r="A9" s="322">
        <v>8</v>
      </c>
      <c r="B9" s="324" t="s">
        <v>232</v>
      </c>
    </row>
    <row r="10" spans="1:2" x14ac:dyDescent="0.25">
      <c r="A10" s="322">
        <v>9</v>
      </c>
      <c r="B10" s="324" t="s">
        <v>233</v>
      </c>
    </row>
    <row r="11" spans="1:2" x14ac:dyDescent="0.25">
      <c r="A11" s="322">
        <v>10</v>
      </c>
      <c r="B11" s="324" t="s">
        <v>234</v>
      </c>
    </row>
    <row r="12" spans="1:2" x14ac:dyDescent="0.25">
      <c r="A12" s="322">
        <v>11</v>
      </c>
      <c r="B12" s="324" t="s">
        <v>235</v>
      </c>
    </row>
    <row r="13" spans="1:2" x14ac:dyDescent="0.25">
      <c r="A13" s="322">
        <v>12</v>
      </c>
      <c r="B13" s="324" t="s">
        <v>236</v>
      </c>
    </row>
    <row r="14" spans="1:2" x14ac:dyDescent="0.25">
      <c r="A14" s="322">
        <v>13</v>
      </c>
      <c r="B14" s="324" t="s">
        <v>237</v>
      </c>
    </row>
    <row r="15" spans="1:2" x14ac:dyDescent="0.25">
      <c r="A15" s="322">
        <v>14</v>
      </c>
      <c r="B15" s="324" t="s">
        <v>238</v>
      </c>
    </row>
    <row r="16" spans="1:2" x14ac:dyDescent="0.25">
      <c r="A16" s="322">
        <v>15</v>
      </c>
      <c r="B16" s="324" t="s">
        <v>239</v>
      </c>
    </row>
    <row r="17" spans="1:2" x14ac:dyDescent="0.25">
      <c r="A17" s="322">
        <v>16</v>
      </c>
      <c r="B17" s="324" t="s">
        <v>240</v>
      </c>
    </row>
    <row r="18" spans="1:2" x14ac:dyDescent="0.25">
      <c r="A18" s="322">
        <v>17</v>
      </c>
      <c r="B18" s="324" t="s">
        <v>241</v>
      </c>
    </row>
    <row r="19" spans="1:2" x14ac:dyDescent="0.25">
      <c r="A19" s="322">
        <v>18</v>
      </c>
      <c r="B19" s="324" t="s">
        <v>242</v>
      </c>
    </row>
    <row r="20" spans="1:2" x14ac:dyDescent="0.25">
      <c r="A20" s="322">
        <v>19</v>
      </c>
      <c r="B20" s="324" t="s">
        <v>243</v>
      </c>
    </row>
    <row r="21" spans="1:2" x14ac:dyDescent="0.25">
      <c r="A21" s="322">
        <v>20</v>
      </c>
      <c r="B21" s="324" t="s">
        <v>223</v>
      </c>
    </row>
    <row r="22" spans="1:2" x14ac:dyDescent="0.25">
      <c r="A22" s="322">
        <v>21</v>
      </c>
      <c r="B22" s="324" t="s">
        <v>244</v>
      </c>
    </row>
    <row r="23" spans="1:2" x14ac:dyDescent="0.25">
      <c r="A23" s="322">
        <v>22</v>
      </c>
      <c r="B23" s="324" t="s">
        <v>245</v>
      </c>
    </row>
    <row r="24" spans="1:2" x14ac:dyDescent="0.25">
      <c r="A24" s="322">
        <v>23</v>
      </c>
      <c r="B24" s="324" t="s">
        <v>252</v>
      </c>
    </row>
    <row r="25" spans="1:2" x14ac:dyDescent="0.25">
      <c r="A25" s="322">
        <v>24</v>
      </c>
      <c r="B25" s="324" t="s">
        <v>253</v>
      </c>
    </row>
    <row r="26" spans="1:2" x14ac:dyDescent="0.25">
      <c r="A26" s="322">
        <v>25</v>
      </c>
      <c r="B26" s="324" t="s">
        <v>254</v>
      </c>
    </row>
    <row r="27" spans="1:2" x14ac:dyDescent="0.25">
      <c r="A27" s="322">
        <v>26</v>
      </c>
      <c r="B27" s="324" t="s">
        <v>255</v>
      </c>
    </row>
    <row r="28" spans="1:2" x14ac:dyDescent="0.25">
      <c r="A28" s="322">
        <v>27</v>
      </c>
      <c r="B28" s="324" t="s">
        <v>265</v>
      </c>
    </row>
    <row r="29" spans="1:2" x14ac:dyDescent="0.25">
      <c r="A29" s="322">
        <v>28</v>
      </c>
      <c r="B29" s="15" t="s">
        <v>264</v>
      </c>
    </row>
    <row r="30" spans="1:2" x14ac:dyDescent="0.25">
      <c r="A30" s="322">
        <v>29</v>
      </c>
      <c r="B30" s="324" t="s">
        <v>263</v>
      </c>
    </row>
    <row r="31" spans="1:2" x14ac:dyDescent="0.25">
      <c r="A31" s="322">
        <v>30</v>
      </c>
      <c r="B31" s="324" t="s">
        <v>262</v>
      </c>
    </row>
    <row r="32" spans="1:2" x14ac:dyDescent="0.25">
      <c r="A32" s="322">
        <v>31</v>
      </c>
      <c r="B32" s="324" t="s">
        <v>266</v>
      </c>
    </row>
    <row r="33" spans="1:2" x14ac:dyDescent="0.25">
      <c r="A33" s="322">
        <v>32</v>
      </c>
      <c r="B33" s="324" t="s">
        <v>267</v>
      </c>
    </row>
    <row r="34" spans="1:2" x14ac:dyDescent="0.25">
      <c r="A34" s="322">
        <v>33</v>
      </c>
      <c r="B34" s="324" t="s">
        <v>268</v>
      </c>
    </row>
    <row r="35" spans="1:2" x14ac:dyDescent="0.25">
      <c r="A35" s="322">
        <v>34</v>
      </c>
      <c r="B35" s="324" t="s">
        <v>276</v>
      </c>
    </row>
    <row r="36" spans="1:2" x14ac:dyDescent="0.25">
      <c r="A36" s="322">
        <v>35</v>
      </c>
      <c r="B36" s="324" t="s">
        <v>275</v>
      </c>
    </row>
    <row r="37" spans="1:2" x14ac:dyDescent="0.25">
      <c r="A37" s="322">
        <v>36</v>
      </c>
      <c r="B37" s="324" t="s">
        <v>274</v>
      </c>
    </row>
    <row r="38" spans="1:2" x14ac:dyDescent="0.25">
      <c r="A38" s="322">
        <v>37</v>
      </c>
      <c r="B38" s="324" t="s">
        <v>277</v>
      </c>
    </row>
    <row r="39" spans="1:2" x14ac:dyDescent="0.25">
      <c r="A39" s="322">
        <v>38</v>
      </c>
      <c r="B39" s="324" t="s">
        <v>278</v>
      </c>
    </row>
    <row r="40" spans="1:2" x14ac:dyDescent="0.25">
      <c r="A40" s="322">
        <v>39</v>
      </c>
      <c r="B40" s="324" t="s">
        <v>279</v>
      </c>
    </row>
    <row r="41" spans="1:2" x14ac:dyDescent="0.25">
      <c r="A41" s="322">
        <v>40</v>
      </c>
      <c r="B41" s="324" t="s">
        <v>280</v>
      </c>
    </row>
    <row r="42" spans="1:2" x14ac:dyDescent="0.25">
      <c r="A42" s="322">
        <v>41</v>
      </c>
      <c r="B42" s="324" t="s">
        <v>281</v>
      </c>
    </row>
    <row r="43" spans="1:2" x14ac:dyDescent="0.25">
      <c r="A43" s="322">
        <v>42</v>
      </c>
      <c r="B43" s="324" t="s">
        <v>282</v>
      </c>
    </row>
    <row r="44" spans="1:2" x14ac:dyDescent="0.25">
      <c r="A44" s="322">
        <v>43</v>
      </c>
      <c r="B44" s="324" t="s">
        <v>283</v>
      </c>
    </row>
    <row r="45" spans="1:2" x14ac:dyDescent="0.25">
      <c r="A45" s="322">
        <v>44</v>
      </c>
      <c r="B45" s="324" t="s">
        <v>284</v>
      </c>
    </row>
    <row r="46" spans="1:2" x14ac:dyDescent="0.25">
      <c r="A46" s="322">
        <v>45</v>
      </c>
      <c r="B46" s="324" t="s">
        <v>285</v>
      </c>
    </row>
    <row r="47" spans="1:2" x14ac:dyDescent="0.25">
      <c r="A47" s="322">
        <v>46</v>
      </c>
      <c r="B47" s="324" t="s">
        <v>286</v>
      </c>
    </row>
    <row r="48" spans="1:2" x14ac:dyDescent="0.25">
      <c r="A48" s="322">
        <v>47</v>
      </c>
      <c r="B48" s="324" t="s">
        <v>224</v>
      </c>
    </row>
    <row r="49" spans="1:2" x14ac:dyDescent="0.25">
      <c r="A49" s="322">
        <v>48</v>
      </c>
      <c r="B49" s="324" t="s">
        <v>287</v>
      </c>
    </row>
    <row r="50" spans="1:2" x14ac:dyDescent="0.25">
      <c r="A50" s="322">
        <v>49</v>
      </c>
      <c r="B50" s="324" t="s">
        <v>288</v>
      </c>
    </row>
    <row r="51" spans="1:2" x14ac:dyDescent="0.25">
      <c r="A51" s="322">
        <v>50</v>
      </c>
      <c r="B51" s="324" t="s">
        <v>298</v>
      </c>
    </row>
    <row r="52" spans="1:2" x14ac:dyDescent="0.25">
      <c r="A52" s="322">
        <v>51</v>
      </c>
      <c r="B52" s="324" t="s">
        <v>311</v>
      </c>
    </row>
    <row r="53" spans="1:2" x14ac:dyDescent="0.25">
      <c r="A53" s="322">
        <v>52</v>
      </c>
      <c r="B53" s="324" t="s">
        <v>310</v>
      </c>
    </row>
    <row r="54" spans="1:2" x14ac:dyDescent="0.25">
      <c r="A54" s="322">
        <v>53</v>
      </c>
      <c r="B54" s="324" t="s">
        <v>310</v>
      </c>
    </row>
    <row r="55" spans="1:2" x14ac:dyDescent="0.25">
      <c r="A55" s="322">
        <v>54</v>
      </c>
      <c r="B55" s="324" t="s">
        <v>310</v>
      </c>
    </row>
    <row r="56" spans="1:2" x14ac:dyDescent="0.25">
      <c r="A56" s="322">
        <v>55</v>
      </c>
      <c r="B56" s="324" t="s">
        <v>309</v>
      </c>
    </row>
    <row r="57" spans="1:2" x14ac:dyDescent="0.25">
      <c r="A57" s="322">
        <v>56</v>
      </c>
      <c r="B57" s="324" t="s">
        <v>302</v>
      </c>
    </row>
    <row r="58" spans="1:2" x14ac:dyDescent="0.25">
      <c r="A58" s="322">
        <v>57</v>
      </c>
      <c r="B58" s="324" t="s">
        <v>303</v>
      </c>
    </row>
    <row r="59" spans="1:2" x14ac:dyDescent="0.25">
      <c r="A59" s="322">
        <v>58</v>
      </c>
      <c r="B59" s="324" t="s">
        <v>304</v>
      </c>
    </row>
    <row r="60" spans="1:2" x14ac:dyDescent="0.25">
      <c r="A60" s="322">
        <v>59</v>
      </c>
      <c r="B60" s="324" t="s">
        <v>305</v>
      </c>
    </row>
    <row r="61" spans="1:2" x14ac:dyDescent="0.25">
      <c r="A61" s="322">
        <v>60</v>
      </c>
      <c r="B61" s="324" t="s">
        <v>306</v>
      </c>
    </row>
    <row r="62" spans="1:2" x14ac:dyDescent="0.25">
      <c r="A62" s="322">
        <v>61</v>
      </c>
      <c r="B62" s="324" t="s">
        <v>290</v>
      </c>
    </row>
    <row r="63" spans="1:2" x14ac:dyDescent="0.25">
      <c r="A63" s="322">
        <v>62</v>
      </c>
      <c r="B63" s="324" t="s">
        <v>307</v>
      </c>
    </row>
    <row r="64" spans="1:2" x14ac:dyDescent="0.25">
      <c r="A64" s="322">
        <v>63</v>
      </c>
      <c r="B64" s="324" t="s">
        <v>308</v>
      </c>
    </row>
    <row r="65" spans="1:2" x14ac:dyDescent="0.25">
      <c r="A65" s="322">
        <v>64</v>
      </c>
      <c r="B65" s="324" t="s">
        <v>301</v>
      </c>
    </row>
    <row r="66" spans="1:2" x14ac:dyDescent="0.25">
      <c r="A66" s="322">
        <v>65</v>
      </c>
      <c r="B66" s="324" t="s">
        <v>300</v>
      </c>
    </row>
    <row r="67" spans="1:2" x14ac:dyDescent="0.25">
      <c r="A67" s="322">
        <v>66</v>
      </c>
      <c r="B67" s="324" t="s">
        <v>299</v>
      </c>
    </row>
    <row r="68" spans="1:2" x14ac:dyDescent="0.25">
      <c r="A68" s="322">
        <v>67</v>
      </c>
      <c r="B68" s="324" t="s">
        <v>297</v>
      </c>
    </row>
    <row r="69" spans="1:2" x14ac:dyDescent="0.25">
      <c r="A69" s="322">
        <v>68</v>
      </c>
      <c r="B69" s="324" t="s">
        <v>296</v>
      </c>
    </row>
    <row r="70" spans="1:2" x14ac:dyDescent="0.25">
      <c r="A70" s="322">
        <v>69</v>
      </c>
      <c r="B70" s="324" t="s">
        <v>295</v>
      </c>
    </row>
    <row r="71" spans="1:2" x14ac:dyDescent="0.25">
      <c r="A71" s="322">
        <v>70</v>
      </c>
      <c r="B71" s="324" t="s">
        <v>294</v>
      </c>
    </row>
    <row r="72" spans="1:2" x14ac:dyDescent="0.25">
      <c r="A72" s="322">
        <v>71</v>
      </c>
      <c r="B72" s="324" t="s">
        <v>293</v>
      </c>
    </row>
    <row r="73" spans="1:2" x14ac:dyDescent="0.25">
      <c r="A73" s="322">
        <v>72</v>
      </c>
      <c r="B73" s="324" t="s">
        <v>292</v>
      </c>
    </row>
    <row r="74" spans="1:2" x14ac:dyDescent="0.25">
      <c r="A74" s="322">
        <v>73</v>
      </c>
      <c r="B74" s="324" t="s">
        <v>291</v>
      </c>
    </row>
    <row r="75" spans="1:2" x14ac:dyDescent="0.25">
      <c r="A75" s="322">
        <v>74</v>
      </c>
      <c r="B75" s="324" t="s">
        <v>290</v>
      </c>
    </row>
    <row r="76" spans="1:2" x14ac:dyDescent="0.25">
      <c r="A76" s="322">
        <v>75</v>
      </c>
      <c r="B76" s="324" t="s">
        <v>289</v>
      </c>
    </row>
    <row r="77" spans="1:2" x14ac:dyDescent="0.25">
      <c r="A77" s="322">
        <v>76</v>
      </c>
      <c r="B77" s="324" t="s">
        <v>273</v>
      </c>
    </row>
    <row r="78" spans="1:2" x14ac:dyDescent="0.25">
      <c r="A78" s="322">
        <v>77</v>
      </c>
      <c r="B78" s="324" t="s">
        <v>272</v>
      </c>
    </row>
    <row r="79" spans="1:2" x14ac:dyDescent="0.25">
      <c r="A79" s="322">
        <v>78</v>
      </c>
      <c r="B79" s="324" t="s">
        <v>270</v>
      </c>
    </row>
    <row r="80" spans="1:2" x14ac:dyDescent="0.25">
      <c r="A80" s="322">
        <v>79</v>
      </c>
      <c r="B80" s="324" t="s">
        <v>271</v>
      </c>
    </row>
    <row r="81" spans="1:2" x14ac:dyDescent="0.25">
      <c r="A81" s="322">
        <v>80</v>
      </c>
      <c r="B81" s="324" t="s">
        <v>269</v>
      </c>
    </row>
    <row r="82" spans="1:2" x14ac:dyDescent="0.25">
      <c r="A82" s="322">
        <v>81</v>
      </c>
      <c r="B82" s="324" t="s">
        <v>260</v>
      </c>
    </row>
    <row r="83" spans="1:2" x14ac:dyDescent="0.25">
      <c r="A83" s="322">
        <v>82</v>
      </c>
      <c r="B83" s="324" t="s">
        <v>261</v>
      </c>
    </row>
    <row r="84" spans="1:2" x14ac:dyDescent="0.25">
      <c r="A84" s="322">
        <v>83</v>
      </c>
      <c r="B84" s="324" t="s">
        <v>258</v>
      </c>
    </row>
    <row r="85" spans="1:2" x14ac:dyDescent="0.25">
      <c r="A85" s="322">
        <v>84</v>
      </c>
      <c r="B85" s="324" t="s">
        <v>259</v>
      </c>
    </row>
    <row r="86" spans="1:2" x14ac:dyDescent="0.25">
      <c r="A86" s="322">
        <v>85</v>
      </c>
      <c r="B86" s="324" t="s">
        <v>256</v>
      </c>
    </row>
    <row r="87" spans="1:2" x14ac:dyDescent="0.25">
      <c r="A87" s="322">
        <v>86</v>
      </c>
      <c r="B87" s="324" t="s">
        <v>257</v>
      </c>
    </row>
    <row r="88" spans="1:2" x14ac:dyDescent="0.25">
      <c r="A88" s="322">
        <v>87</v>
      </c>
      <c r="B88" s="324" t="s">
        <v>251</v>
      </c>
    </row>
    <row r="89" spans="1:2" x14ac:dyDescent="0.25">
      <c r="A89" s="322">
        <v>88</v>
      </c>
      <c r="B89" s="324" t="s">
        <v>250</v>
      </c>
    </row>
    <row r="90" spans="1:2" x14ac:dyDescent="0.25">
      <c r="A90" s="322">
        <v>89</v>
      </c>
      <c r="B90" s="324" t="s">
        <v>249</v>
      </c>
    </row>
    <row r="91" spans="1:2" x14ac:dyDescent="0.25">
      <c r="A91" s="322">
        <v>90</v>
      </c>
      <c r="B91" s="324" t="s">
        <v>248</v>
      </c>
    </row>
    <row r="92" spans="1:2" x14ac:dyDescent="0.25">
      <c r="A92" s="322">
        <v>91</v>
      </c>
      <c r="B92" s="324" t="s">
        <v>247</v>
      </c>
    </row>
    <row r="93" spans="1:2" x14ac:dyDescent="0.25">
      <c r="A93" s="322">
        <v>92</v>
      </c>
      <c r="B93" s="324" t="s">
        <v>246</v>
      </c>
    </row>
    <row r="95" spans="1:2" x14ac:dyDescent="0.25">
      <c r="B95" s="172"/>
    </row>
    <row r="96" spans="1:2" x14ac:dyDescent="0.25">
      <c r="B96" s="172"/>
    </row>
    <row r="97" spans="2:2" x14ac:dyDescent="0.25">
      <c r="B97" s="172"/>
    </row>
    <row r="98" spans="2:2" x14ac:dyDescent="0.25">
      <c r="B98" s="172"/>
    </row>
    <row r="99" spans="2:2" x14ac:dyDescent="0.25">
      <c r="B99" s="172"/>
    </row>
    <row r="100" spans="2:2" x14ac:dyDescent="0.25">
      <c r="B100" s="172"/>
    </row>
    <row r="105" spans="2:2" x14ac:dyDescent="0.25">
      <c r="B105" s="172"/>
    </row>
    <row r="106" spans="2:2" x14ac:dyDescent="0.25">
      <c r="B106" s="172"/>
    </row>
    <row r="107" spans="2:2" x14ac:dyDescent="0.25">
      <c r="B107" s="172"/>
    </row>
    <row r="108" spans="2:2" x14ac:dyDescent="0.25">
      <c r="B108" s="172"/>
    </row>
    <row r="109" spans="2:2" x14ac:dyDescent="0.25">
      <c r="B109" s="172"/>
    </row>
    <row r="110" spans="2:2" x14ac:dyDescent="0.25">
      <c r="B110" s="172"/>
    </row>
    <row r="112" spans="2:2" x14ac:dyDescent="0.25">
      <c r="B112" s="172"/>
    </row>
    <row r="113" spans="2:2" x14ac:dyDescent="0.25">
      <c r="B113" s="172"/>
    </row>
    <row r="115" spans="2:2" x14ac:dyDescent="0.25">
      <c r="B115" s="172"/>
    </row>
    <row r="116" spans="2:2" x14ac:dyDescent="0.25">
      <c r="B116" s="172"/>
    </row>
    <row r="117" spans="2:2" x14ac:dyDescent="0.25">
      <c r="B117" s="172"/>
    </row>
    <row r="118" spans="2:2" x14ac:dyDescent="0.25">
      <c r="B118" s="172"/>
    </row>
    <row r="119" spans="2:2" x14ac:dyDescent="0.25">
      <c r="B119" s="172"/>
    </row>
    <row r="120" spans="2:2" x14ac:dyDescent="0.25">
      <c r="B120" s="172"/>
    </row>
    <row r="141" spans="2:2" x14ac:dyDescent="0.25">
      <c r="B141" s="172"/>
    </row>
    <row r="142" spans="2:2" x14ac:dyDescent="0.25">
      <c r="B142" s="172"/>
    </row>
    <row r="143" spans="2:2" x14ac:dyDescent="0.25">
      <c r="B143" s="172"/>
    </row>
    <row r="144" spans="2:2" x14ac:dyDescent="0.25">
      <c r="B144" s="172"/>
    </row>
    <row r="145" spans="2:2" x14ac:dyDescent="0.25">
      <c r="B145" s="172"/>
    </row>
    <row r="146" spans="2:2" x14ac:dyDescent="0.25">
      <c r="B146" s="172"/>
    </row>
    <row r="147" spans="2:2" x14ac:dyDescent="0.25">
      <c r="B147" s="172"/>
    </row>
    <row r="148" spans="2:2" x14ac:dyDescent="0.25">
      <c r="B148" s="172"/>
    </row>
    <row r="150" spans="2:2" x14ac:dyDescent="0.25">
      <c r="B150" s="172"/>
    </row>
    <row r="152" spans="2:2" x14ac:dyDescent="0.25">
      <c r="B152" s="172"/>
    </row>
    <row r="153" spans="2:2" x14ac:dyDescent="0.25">
      <c r="B153" s="172"/>
    </row>
    <row r="157" spans="2:2" x14ac:dyDescent="0.25">
      <c r="B157" s="172"/>
    </row>
    <row r="159" spans="2:2" x14ac:dyDescent="0.25">
      <c r="B159" s="172"/>
    </row>
    <row r="160" spans="2:2" x14ac:dyDescent="0.25">
      <c r="B160" s="172"/>
    </row>
    <row r="161" spans="2:2" x14ac:dyDescent="0.25">
      <c r="B161" s="172"/>
    </row>
    <row r="162" spans="2:2" x14ac:dyDescent="0.25">
      <c r="B162" s="172"/>
    </row>
    <row r="164" spans="2:2" x14ac:dyDescent="0.25">
      <c r="B164" s="172"/>
    </row>
    <row r="165" spans="2:2" x14ac:dyDescent="0.25">
      <c r="B165" s="172"/>
    </row>
    <row r="167" spans="2:2" x14ac:dyDescent="0.25">
      <c r="B167" s="172"/>
    </row>
    <row r="168" spans="2:2" x14ac:dyDescent="0.25">
      <c r="B168" s="172"/>
    </row>
    <row r="172" spans="2:2" x14ac:dyDescent="0.25">
      <c r="B172" s="172"/>
    </row>
    <row r="173" spans="2:2" x14ac:dyDescent="0.25">
      <c r="B173" s="172"/>
    </row>
    <row r="175" spans="2:2" x14ac:dyDescent="0.25">
      <c r="B175" s="172"/>
    </row>
    <row r="199" spans="2:2" x14ac:dyDescent="0.25">
      <c r="B199" s="172"/>
    </row>
    <row r="200" spans="2:2" x14ac:dyDescent="0.25">
      <c r="B200" s="172"/>
    </row>
    <row r="201" spans="2:2" x14ac:dyDescent="0.25">
      <c r="B201" s="172"/>
    </row>
    <row r="202" spans="2:2" x14ac:dyDescent="0.25">
      <c r="B202" s="172"/>
    </row>
    <row r="204" spans="2:2" x14ac:dyDescent="0.25">
      <c r="B204" s="172"/>
    </row>
    <row r="205" spans="2:2" x14ac:dyDescent="0.25">
      <c r="B205" s="172"/>
    </row>
    <row r="206" spans="2:2" x14ac:dyDescent="0.25">
      <c r="B206" s="172"/>
    </row>
    <row r="207" spans="2:2" x14ac:dyDescent="0.25">
      <c r="B207" s="172"/>
    </row>
    <row r="208" spans="2:2" x14ac:dyDescent="0.25">
      <c r="B208" s="172"/>
    </row>
    <row r="211" spans="2:2" x14ac:dyDescent="0.25">
      <c r="B211" s="172"/>
    </row>
    <row r="212" spans="2:2" x14ac:dyDescent="0.25">
      <c r="B212" s="172"/>
    </row>
    <row r="214" spans="2:2" x14ac:dyDescent="0.25">
      <c r="B214" s="172"/>
    </row>
    <row r="220" spans="2:2" x14ac:dyDescent="0.25">
      <c r="B220" s="172"/>
    </row>
    <row r="221" spans="2:2" x14ac:dyDescent="0.25">
      <c r="B221" s="172"/>
    </row>
    <row r="227" spans="2:2" x14ac:dyDescent="0.25">
      <c r="B227" s="172"/>
    </row>
    <row r="228" spans="2:2" x14ac:dyDescent="0.25">
      <c r="B228" s="172"/>
    </row>
    <row r="229" spans="2:2" x14ac:dyDescent="0.25">
      <c r="B229" s="172"/>
    </row>
    <row r="230" spans="2:2" x14ac:dyDescent="0.25">
      <c r="B230" s="172"/>
    </row>
    <row r="244" spans="2:2" x14ac:dyDescent="0.25">
      <c r="B244" s="172"/>
    </row>
    <row r="245" spans="2:2" x14ac:dyDescent="0.25">
      <c r="B245" s="172"/>
    </row>
    <row r="246" spans="2:2" x14ac:dyDescent="0.25">
      <c r="B246" s="172"/>
    </row>
    <row r="247" spans="2:2" x14ac:dyDescent="0.25">
      <c r="B247" s="172"/>
    </row>
    <row r="252" spans="2:2" x14ac:dyDescent="0.25">
      <c r="B252" s="172"/>
    </row>
    <row r="253" spans="2:2" x14ac:dyDescent="0.25">
      <c r="B253" s="172"/>
    </row>
    <row r="254" spans="2:2" x14ac:dyDescent="0.25">
      <c r="B254" s="172"/>
    </row>
    <row r="255" spans="2:2" x14ac:dyDescent="0.25">
      <c r="B255" s="172"/>
    </row>
    <row r="256" spans="2:2" x14ac:dyDescent="0.25">
      <c r="B256" s="172"/>
    </row>
    <row r="257" spans="2:2" x14ac:dyDescent="0.25">
      <c r="B257" s="172"/>
    </row>
    <row r="258" spans="2:2" x14ac:dyDescent="0.25">
      <c r="B258" s="172"/>
    </row>
    <row r="259" spans="2:2" x14ac:dyDescent="0.25">
      <c r="B259" s="172"/>
    </row>
    <row r="260" spans="2:2" x14ac:dyDescent="0.25">
      <c r="B260" s="172"/>
    </row>
    <row r="261" spans="2:2" x14ac:dyDescent="0.25">
      <c r="B261" s="172"/>
    </row>
    <row r="262" spans="2:2" x14ac:dyDescent="0.25">
      <c r="B262" s="172"/>
    </row>
    <row r="264" spans="2:2" x14ac:dyDescent="0.25">
      <c r="B264" s="172"/>
    </row>
    <row r="265" spans="2:2" x14ac:dyDescent="0.25">
      <c r="B265" s="172"/>
    </row>
    <row r="266" spans="2:2" x14ac:dyDescent="0.25">
      <c r="B266" s="172"/>
    </row>
    <row r="267" spans="2:2" x14ac:dyDescent="0.25">
      <c r="B267" s="172"/>
    </row>
    <row r="268" spans="2:2" x14ac:dyDescent="0.25">
      <c r="B268" s="172"/>
    </row>
    <row r="269" spans="2:2" x14ac:dyDescent="0.25">
      <c r="B269" s="172"/>
    </row>
    <row r="270" spans="2:2" x14ac:dyDescent="0.25">
      <c r="B270" s="172"/>
    </row>
  </sheetData>
  <sheetProtection algorithmName="SHA-512" hashValue="Lgfzs3QvotpGSoeB+RH9vIOe+JdFi/O6hqID30rWGohhOxhnyPm5L7AbN2O+gTHUVRDBI4084UgoLeN0Dsr78g==" saltValue="7SechbztWcmkh1X4m4Abaw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A3" sqref="A3:A16"/>
    </sheetView>
  </sheetViews>
  <sheetFormatPr defaultRowHeight="15.75" x14ac:dyDescent="0.25"/>
  <cols>
    <col min="1" max="1" width="40" style="306" customWidth="1"/>
    <col min="2" max="2" width="10.5703125" style="306" customWidth="1"/>
    <col min="3" max="3" width="113" style="306" customWidth="1"/>
    <col min="4" max="16384" width="9.140625" style="306"/>
  </cols>
  <sheetData>
    <row r="1" spans="1:3" ht="20.25" x14ac:dyDescent="0.25">
      <c r="A1" s="1032" t="s">
        <v>1639</v>
      </c>
      <c r="B1" s="1032"/>
      <c r="C1" s="1032"/>
    </row>
    <row r="2" spans="1:3" s="310" customFormat="1" ht="19.5" thickBot="1" x14ac:dyDescent="0.35">
      <c r="A2" s="307" t="s">
        <v>632</v>
      </c>
      <c r="B2" s="308" t="s">
        <v>15</v>
      </c>
      <c r="C2" s="309" t="s">
        <v>1640</v>
      </c>
    </row>
    <row r="3" spans="1:3" x14ac:dyDescent="0.25">
      <c r="A3" s="1033" t="s">
        <v>424</v>
      </c>
      <c r="B3" s="52" t="s">
        <v>425</v>
      </c>
      <c r="C3" s="53" t="s">
        <v>1641</v>
      </c>
    </row>
    <row r="4" spans="1:3" x14ac:dyDescent="0.25">
      <c r="A4" s="1033"/>
      <c r="B4" s="55" t="s">
        <v>429</v>
      </c>
      <c r="C4" s="8" t="s">
        <v>468</v>
      </c>
    </row>
    <row r="5" spans="1:3" x14ac:dyDescent="0.25">
      <c r="A5" s="1033"/>
      <c r="B5" s="55" t="s">
        <v>434</v>
      </c>
      <c r="C5" s="8" t="s">
        <v>1642</v>
      </c>
    </row>
    <row r="6" spans="1:3" x14ac:dyDescent="0.25">
      <c r="A6" s="1033"/>
      <c r="B6" s="55" t="s">
        <v>439</v>
      </c>
      <c r="C6" s="8" t="s">
        <v>1643</v>
      </c>
    </row>
    <row r="7" spans="1:3" x14ac:dyDescent="0.25">
      <c r="A7" s="1033"/>
      <c r="B7" s="55" t="s">
        <v>444</v>
      </c>
      <c r="C7" s="8" t="s">
        <v>1644</v>
      </c>
    </row>
    <row r="8" spans="1:3" x14ac:dyDescent="0.25">
      <c r="A8" s="1033"/>
      <c r="B8" s="57" t="s">
        <v>449</v>
      </c>
      <c r="C8" s="58" t="s">
        <v>1645</v>
      </c>
    </row>
    <row r="9" spans="1:3" ht="21" customHeight="1" x14ac:dyDescent="0.25">
      <c r="A9" s="1033"/>
      <c r="B9" s="55" t="s">
        <v>454</v>
      </c>
      <c r="C9" s="8" t="s">
        <v>1646</v>
      </c>
    </row>
    <row r="10" spans="1:3" x14ac:dyDescent="0.25">
      <c r="A10" s="1033"/>
      <c r="B10" s="55" t="s">
        <v>459</v>
      </c>
      <c r="C10" s="8" t="s">
        <v>1647</v>
      </c>
    </row>
    <row r="11" spans="1:3" x14ac:dyDescent="0.25">
      <c r="A11" s="1033"/>
      <c r="B11" s="55" t="s">
        <v>464</v>
      </c>
      <c r="C11" s="8" t="s">
        <v>1648</v>
      </c>
    </row>
    <row r="12" spans="1:3" x14ac:dyDescent="0.25">
      <c r="A12" s="1033"/>
      <c r="B12" s="57" t="s">
        <v>469</v>
      </c>
      <c r="C12" s="58" t="s">
        <v>1649</v>
      </c>
    </row>
    <row r="13" spans="1:3" x14ac:dyDescent="0.25">
      <c r="A13" s="1033"/>
      <c r="B13" s="55" t="s">
        <v>473</v>
      </c>
      <c r="C13" s="8" t="s">
        <v>1650</v>
      </c>
    </row>
    <row r="14" spans="1:3" x14ac:dyDescent="0.25">
      <c r="A14" s="1033"/>
      <c r="B14" s="55" t="s">
        <v>477</v>
      </c>
      <c r="C14" s="8" t="s">
        <v>1651</v>
      </c>
    </row>
    <row r="15" spans="1:3" x14ac:dyDescent="0.25">
      <c r="A15" s="1033"/>
      <c r="B15" s="55" t="s">
        <v>481</v>
      </c>
      <c r="C15" s="8" t="s">
        <v>1652</v>
      </c>
    </row>
    <row r="16" spans="1:3" ht="16.5" thickBot="1" x14ac:dyDescent="0.3">
      <c r="A16" s="1034"/>
      <c r="B16" s="60" t="s">
        <v>485</v>
      </c>
      <c r="C16" s="61" t="s">
        <v>1653</v>
      </c>
    </row>
    <row r="17" spans="1:3" x14ac:dyDescent="0.25">
      <c r="A17" s="1035" t="s">
        <v>489</v>
      </c>
      <c r="B17" s="62" t="s">
        <v>490</v>
      </c>
      <c r="C17" s="63" t="s">
        <v>1654</v>
      </c>
    </row>
    <row r="18" spans="1:3" x14ac:dyDescent="0.25">
      <c r="A18" s="1036"/>
      <c r="B18" s="64" t="s">
        <v>494</v>
      </c>
      <c r="C18" s="65" t="s">
        <v>1655</v>
      </c>
    </row>
    <row r="19" spans="1:3" x14ac:dyDescent="0.25">
      <c r="A19" s="1036"/>
      <c r="B19" s="64" t="s">
        <v>499</v>
      </c>
      <c r="C19" s="65" t="s">
        <v>1656</v>
      </c>
    </row>
    <row r="20" spans="1:3" x14ac:dyDescent="0.25">
      <c r="A20" s="1036"/>
      <c r="B20" s="7" t="s">
        <v>503</v>
      </c>
      <c r="C20" s="9" t="s">
        <v>1657</v>
      </c>
    </row>
    <row r="21" spans="1:3" x14ac:dyDescent="0.25">
      <c r="A21" s="1036"/>
      <c r="B21" s="7" t="s">
        <v>508</v>
      </c>
      <c r="C21" s="9" t="s">
        <v>1658</v>
      </c>
    </row>
    <row r="22" spans="1:3" x14ac:dyDescent="0.25">
      <c r="A22" s="1036"/>
      <c r="B22" s="7" t="s">
        <v>513</v>
      </c>
      <c r="C22" s="9" t="s">
        <v>1659</v>
      </c>
    </row>
    <row r="23" spans="1:3" x14ac:dyDescent="0.25">
      <c r="A23" s="1036"/>
      <c r="B23" s="7" t="s">
        <v>518</v>
      </c>
      <c r="C23" s="9" t="s">
        <v>1660</v>
      </c>
    </row>
    <row r="24" spans="1:3" x14ac:dyDescent="0.25">
      <c r="A24" s="1036"/>
      <c r="B24" s="64" t="s">
        <v>523</v>
      </c>
      <c r="C24" s="65" t="s">
        <v>1661</v>
      </c>
    </row>
    <row r="25" spans="1:3" x14ac:dyDescent="0.25">
      <c r="A25" s="1036"/>
      <c r="B25" s="7" t="s">
        <v>528</v>
      </c>
      <c r="C25" s="9" t="s">
        <v>1662</v>
      </c>
    </row>
    <row r="26" spans="1:3" x14ac:dyDescent="0.25">
      <c r="A26" s="1036"/>
      <c r="B26" s="7" t="s">
        <v>533</v>
      </c>
      <c r="C26" s="9" t="s">
        <v>1663</v>
      </c>
    </row>
    <row r="27" spans="1:3" x14ac:dyDescent="0.25">
      <c r="A27" s="1036"/>
      <c r="B27" s="7" t="s">
        <v>538</v>
      </c>
      <c r="C27" s="9" t="s">
        <v>1664</v>
      </c>
    </row>
    <row r="28" spans="1:3" x14ac:dyDescent="0.25">
      <c r="A28" s="1036"/>
      <c r="B28" s="64" t="s">
        <v>543</v>
      </c>
      <c r="C28" s="65" t="s">
        <v>1665</v>
      </c>
    </row>
    <row r="29" spans="1:3" x14ac:dyDescent="0.25">
      <c r="A29" s="1036"/>
      <c r="B29" s="64" t="s">
        <v>548</v>
      </c>
      <c r="C29" s="65" t="s">
        <v>1666</v>
      </c>
    </row>
    <row r="30" spans="1:3" x14ac:dyDescent="0.25">
      <c r="A30" s="1036"/>
      <c r="B30" s="64" t="s">
        <v>553</v>
      </c>
      <c r="C30" s="65" t="s">
        <v>1667</v>
      </c>
    </row>
    <row r="31" spans="1:3" x14ac:dyDescent="0.25">
      <c r="A31" s="1036"/>
      <c r="B31" s="64" t="s">
        <v>558</v>
      </c>
      <c r="C31" s="65" t="s">
        <v>1668</v>
      </c>
    </row>
    <row r="32" spans="1:3" x14ac:dyDescent="0.25">
      <c r="A32" s="1036"/>
      <c r="B32" s="64" t="s">
        <v>563</v>
      </c>
      <c r="C32" s="65" t="s">
        <v>1669</v>
      </c>
    </row>
    <row r="33" spans="1:3" x14ac:dyDescent="0.25">
      <c r="A33" s="1036"/>
      <c r="B33" s="64" t="s">
        <v>568</v>
      </c>
      <c r="C33" s="65" t="s">
        <v>1670</v>
      </c>
    </row>
    <row r="34" spans="1:3" x14ac:dyDescent="0.25">
      <c r="A34" s="1036"/>
      <c r="B34" s="64" t="s">
        <v>573</v>
      </c>
      <c r="C34" s="65" t="s">
        <v>1671</v>
      </c>
    </row>
    <row r="35" spans="1:3" x14ac:dyDescent="0.25">
      <c r="A35" s="1036"/>
      <c r="B35" s="64" t="s">
        <v>578</v>
      </c>
      <c r="C35" s="65" t="s">
        <v>1672</v>
      </c>
    </row>
    <row r="36" spans="1:3" x14ac:dyDescent="0.25">
      <c r="A36" s="1036"/>
      <c r="B36" s="64" t="s">
        <v>583</v>
      </c>
      <c r="C36" s="65" t="s">
        <v>1673</v>
      </c>
    </row>
    <row r="37" spans="1:3" x14ac:dyDescent="0.25">
      <c r="A37" s="1036"/>
      <c r="B37" s="64" t="s">
        <v>588</v>
      </c>
      <c r="C37" s="65" t="s">
        <v>1674</v>
      </c>
    </row>
    <row r="38" spans="1:3" x14ac:dyDescent="0.25">
      <c r="A38" s="1036"/>
      <c r="B38" s="7" t="s">
        <v>593</v>
      </c>
      <c r="C38" s="9" t="s">
        <v>1675</v>
      </c>
    </row>
    <row r="39" spans="1:3" x14ac:dyDescent="0.25">
      <c r="A39" s="1036"/>
      <c r="B39" s="7" t="s">
        <v>598</v>
      </c>
      <c r="C39" s="9" t="s">
        <v>1676</v>
      </c>
    </row>
    <row r="40" spans="1:3" x14ac:dyDescent="0.25">
      <c r="A40" s="1036"/>
      <c r="B40" s="7" t="s">
        <v>603</v>
      </c>
      <c r="C40" s="9" t="s">
        <v>1677</v>
      </c>
    </row>
    <row r="41" spans="1:3" x14ac:dyDescent="0.25">
      <c r="A41" s="1036"/>
      <c r="B41" s="7" t="s">
        <v>608</v>
      </c>
      <c r="C41" s="9" t="s">
        <v>1678</v>
      </c>
    </row>
    <row r="42" spans="1:3" x14ac:dyDescent="0.25">
      <c r="A42" s="1036"/>
      <c r="B42" s="7" t="s">
        <v>613</v>
      </c>
      <c r="C42" s="9" t="s">
        <v>1679</v>
      </c>
    </row>
    <row r="43" spans="1:3" ht="16.5" thickBot="1" x14ac:dyDescent="0.3">
      <c r="A43" s="1037"/>
      <c r="B43" s="69" t="s">
        <v>618</v>
      </c>
      <c r="C43" s="70" t="s">
        <v>1680</v>
      </c>
    </row>
    <row r="44" spans="1:3" x14ac:dyDescent="0.25">
      <c r="A44" s="1029" t="s">
        <v>623</v>
      </c>
      <c r="B44" s="71" t="s">
        <v>624</v>
      </c>
      <c r="C44" s="72" t="s">
        <v>1681</v>
      </c>
    </row>
    <row r="45" spans="1:3" x14ac:dyDescent="0.25">
      <c r="A45" s="1030"/>
      <c r="B45" s="7" t="s">
        <v>628</v>
      </c>
      <c r="C45" s="9" t="s">
        <v>1682</v>
      </c>
    </row>
    <row r="46" spans="1:3" x14ac:dyDescent="0.25">
      <c r="A46" s="1030"/>
      <c r="B46" s="7" t="s">
        <v>633</v>
      </c>
      <c r="C46" s="9" t="s">
        <v>1683</v>
      </c>
    </row>
    <row r="47" spans="1:3" x14ac:dyDescent="0.25">
      <c r="A47" s="1030"/>
      <c r="B47" s="7" t="s">
        <v>638</v>
      </c>
      <c r="C47" s="9" t="s">
        <v>1684</v>
      </c>
    </row>
    <row r="48" spans="1:3" x14ac:dyDescent="0.25">
      <c r="A48" s="1030"/>
      <c r="B48" s="75" t="s">
        <v>643</v>
      </c>
      <c r="C48" s="76" t="s">
        <v>1685</v>
      </c>
    </row>
    <row r="49" spans="1:3" x14ac:dyDescent="0.25">
      <c r="A49" s="1030"/>
      <c r="B49" s="7" t="s">
        <v>648</v>
      </c>
      <c r="C49" s="9" t="s">
        <v>1686</v>
      </c>
    </row>
    <row r="50" spans="1:3" x14ac:dyDescent="0.25">
      <c r="A50" s="1030"/>
      <c r="B50" s="7" t="s">
        <v>653</v>
      </c>
      <c r="C50" s="9" t="s">
        <v>1687</v>
      </c>
    </row>
    <row r="51" spans="1:3" x14ac:dyDescent="0.25">
      <c r="A51" s="1030"/>
      <c r="B51" s="7" t="s">
        <v>658</v>
      </c>
      <c r="C51" s="9" t="s">
        <v>1688</v>
      </c>
    </row>
    <row r="52" spans="1:3" ht="16.5" thickBot="1" x14ac:dyDescent="0.3">
      <c r="A52" s="1031"/>
      <c r="B52" s="77" t="s">
        <v>663</v>
      </c>
      <c r="C52" s="78" t="s">
        <v>1689</v>
      </c>
    </row>
    <row r="53" spans="1:3" x14ac:dyDescent="0.25">
      <c r="A53" s="1038" t="s">
        <v>668</v>
      </c>
      <c r="B53" s="79" t="s">
        <v>669</v>
      </c>
      <c r="C53" s="80" t="s">
        <v>1690</v>
      </c>
    </row>
    <row r="54" spans="1:3" x14ac:dyDescent="0.25">
      <c r="A54" s="1039"/>
      <c r="B54" s="81" t="s">
        <v>674</v>
      </c>
      <c r="C54" s="82" t="s">
        <v>1691</v>
      </c>
    </row>
    <row r="55" spans="1:3" x14ac:dyDescent="0.25">
      <c r="A55" s="1039"/>
      <c r="B55" s="81" t="s">
        <v>678</v>
      </c>
      <c r="C55" s="82" t="s">
        <v>1692</v>
      </c>
    </row>
    <row r="56" spans="1:3" x14ac:dyDescent="0.25">
      <c r="A56" s="1039"/>
      <c r="B56" s="7" t="s">
        <v>682</v>
      </c>
      <c r="C56" s="9" t="s">
        <v>1693</v>
      </c>
    </row>
    <row r="57" spans="1:3" x14ac:dyDescent="0.25">
      <c r="A57" s="1039"/>
      <c r="B57" s="7" t="s">
        <v>686</v>
      </c>
      <c r="C57" s="9" t="s">
        <v>1694</v>
      </c>
    </row>
    <row r="58" spans="1:3" x14ac:dyDescent="0.25">
      <c r="A58" s="1039"/>
      <c r="B58" s="7" t="s">
        <v>690</v>
      </c>
      <c r="C58" s="9" t="s">
        <v>1695</v>
      </c>
    </row>
    <row r="59" spans="1:3" x14ac:dyDescent="0.25">
      <c r="A59" s="1039"/>
      <c r="B59" s="7" t="s">
        <v>694</v>
      </c>
      <c r="C59" s="9" t="s">
        <v>1696</v>
      </c>
    </row>
    <row r="60" spans="1:3" x14ac:dyDescent="0.25">
      <c r="A60" s="1039"/>
      <c r="B60" s="7" t="s">
        <v>698</v>
      </c>
      <c r="C60" s="9" t="s">
        <v>1697</v>
      </c>
    </row>
    <row r="61" spans="1:3" x14ac:dyDescent="0.25">
      <c r="A61" s="1039"/>
      <c r="B61" s="7" t="s">
        <v>702</v>
      </c>
      <c r="C61" s="9" t="s">
        <v>1698</v>
      </c>
    </row>
    <row r="62" spans="1:3" x14ac:dyDescent="0.25">
      <c r="A62" s="1039"/>
      <c r="B62" s="7" t="s">
        <v>706</v>
      </c>
      <c r="C62" s="9" t="s">
        <v>1699</v>
      </c>
    </row>
    <row r="63" spans="1:3" x14ac:dyDescent="0.25">
      <c r="A63" s="1039"/>
      <c r="B63" s="7" t="s">
        <v>710</v>
      </c>
      <c r="C63" s="9" t="s">
        <v>1700</v>
      </c>
    </row>
    <row r="64" spans="1:3" x14ac:dyDescent="0.25">
      <c r="A64" s="1039"/>
      <c r="B64" s="7" t="s">
        <v>713</v>
      </c>
      <c r="C64" s="9" t="s">
        <v>1701</v>
      </c>
    </row>
    <row r="65" spans="1:3" x14ac:dyDescent="0.25">
      <c r="A65" s="1039"/>
      <c r="B65" s="7" t="s">
        <v>716</v>
      </c>
      <c r="C65" s="9" t="s">
        <v>1702</v>
      </c>
    </row>
    <row r="66" spans="1:3" x14ac:dyDescent="0.25">
      <c r="A66" s="1039"/>
      <c r="B66" s="7" t="s">
        <v>719</v>
      </c>
      <c r="C66" s="9" t="s">
        <v>1703</v>
      </c>
    </row>
    <row r="67" spans="1:3" x14ac:dyDescent="0.25">
      <c r="A67" s="1039"/>
      <c r="B67" s="81" t="s">
        <v>722</v>
      </c>
      <c r="C67" s="82" t="s">
        <v>1704</v>
      </c>
    </row>
    <row r="68" spans="1:3" x14ac:dyDescent="0.25">
      <c r="A68" s="1039"/>
      <c r="B68" s="81" t="s">
        <v>725</v>
      </c>
      <c r="C68" s="82" t="s">
        <v>1705</v>
      </c>
    </row>
    <row r="69" spans="1:3" x14ac:dyDescent="0.25">
      <c r="A69" s="1039"/>
      <c r="B69" s="7" t="s">
        <v>728</v>
      </c>
      <c r="C69" s="9" t="s">
        <v>1706</v>
      </c>
    </row>
    <row r="70" spans="1:3" x14ac:dyDescent="0.25">
      <c r="A70" s="1039"/>
      <c r="B70" s="7" t="s">
        <v>731</v>
      </c>
      <c r="C70" s="9" t="s">
        <v>1707</v>
      </c>
    </row>
    <row r="71" spans="1:3" x14ac:dyDescent="0.25">
      <c r="A71" s="1039"/>
      <c r="B71" s="7" t="s">
        <v>734</v>
      </c>
      <c r="C71" s="9" t="s">
        <v>1708</v>
      </c>
    </row>
    <row r="72" spans="1:3" x14ac:dyDescent="0.25">
      <c r="A72" s="1039"/>
      <c r="B72" s="7" t="s">
        <v>737</v>
      </c>
      <c r="C72" s="9" t="s">
        <v>1709</v>
      </c>
    </row>
    <row r="73" spans="1:3" x14ac:dyDescent="0.25">
      <c r="A73" s="1039"/>
      <c r="B73" s="7" t="s">
        <v>740</v>
      </c>
      <c r="C73" s="9" t="s">
        <v>1710</v>
      </c>
    </row>
    <row r="74" spans="1:3" x14ac:dyDescent="0.25">
      <c r="A74" s="1039"/>
      <c r="B74" s="7" t="s">
        <v>743</v>
      </c>
      <c r="C74" s="9" t="s">
        <v>1711</v>
      </c>
    </row>
    <row r="75" spans="1:3" x14ac:dyDescent="0.25">
      <c r="A75" s="1039"/>
      <c r="B75" s="7" t="s">
        <v>746</v>
      </c>
      <c r="C75" s="9" t="s">
        <v>1712</v>
      </c>
    </row>
    <row r="76" spans="1:3" x14ac:dyDescent="0.25">
      <c r="A76" s="1039"/>
      <c r="B76" s="7" t="s">
        <v>749</v>
      </c>
      <c r="C76" s="9" t="s">
        <v>1713</v>
      </c>
    </row>
    <row r="77" spans="1:3" x14ac:dyDescent="0.25">
      <c r="A77" s="1039"/>
      <c r="B77" s="7" t="s">
        <v>752</v>
      </c>
      <c r="C77" s="9" t="s">
        <v>1714</v>
      </c>
    </row>
    <row r="78" spans="1:3" x14ac:dyDescent="0.25">
      <c r="A78" s="1039"/>
      <c r="B78" s="81" t="s">
        <v>755</v>
      </c>
      <c r="C78" s="82" t="s">
        <v>443</v>
      </c>
    </row>
    <row r="79" spans="1:3" x14ac:dyDescent="0.25">
      <c r="A79" s="1039"/>
      <c r="B79" s="7" t="s">
        <v>758</v>
      </c>
      <c r="C79" s="9" t="s">
        <v>1715</v>
      </c>
    </row>
    <row r="80" spans="1:3" x14ac:dyDescent="0.25">
      <c r="A80" s="1039"/>
      <c r="B80" s="7" t="s">
        <v>761</v>
      </c>
      <c r="C80" s="9" t="s">
        <v>1716</v>
      </c>
    </row>
    <row r="81" spans="1:3" x14ac:dyDescent="0.25">
      <c r="A81" s="1039"/>
      <c r="B81" s="81" t="s">
        <v>764</v>
      </c>
      <c r="C81" s="82" t="s">
        <v>1717</v>
      </c>
    </row>
    <row r="82" spans="1:3" x14ac:dyDescent="0.25">
      <c r="A82" s="1039"/>
      <c r="B82" s="81" t="s">
        <v>767</v>
      </c>
      <c r="C82" s="82" t="s">
        <v>1718</v>
      </c>
    </row>
    <row r="83" spans="1:3" x14ac:dyDescent="0.25">
      <c r="A83" s="1039"/>
      <c r="B83" s="81" t="s">
        <v>770</v>
      </c>
      <c r="C83" s="82" t="s">
        <v>1719</v>
      </c>
    </row>
    <row r="84" spans="1:3" x14ac:dyDescent="0.25">
      <c r="A84" s="1039"/>
      <c r="B84" s="81" t="s">
        <v>773</v>
      </c>
      <c r="C84" s="82" t="s">
        <v>1720</v>
      </c>
    </row>
    <row r="85" spans="1:3" ht="16.5" thickBot="1" x14ac:dyDescent="0.3">
      <c r="A85" s="1040"/>
      <c r="B85" s="83" t="s">
        <v>776</v>
      </c>
      <c r="C85" s="84" t="s">
        <v>1721</v>
      </c>
    </row>
    <row r="86" spans="1:3" x14ac:dyDescent="0.25">
      <c r="A86" s="1041" t="s">
        <v>779</v>
      </c>
      <c r="B86" s="85" t="s">
        <v>780</v>
      </c>
      <c r="C86" s="86" t="s">
        <v>1722</v>
      </c>
    </row>
    <row r="87" spans="1:3" x14ac:dyDescent="0.25">
      <c r="A87" s="1042"/>
      <c r="B87" s="87" t="s">
        <v>783</v>
      </c>
      <c r="C87" s="88" t="s">
        <v>1723</v>
      </c>
    </row>
    <row r="88" spans="1:3" x14ac:dyDescent="0.25">
      <c r="A88" s="1042"/>
      <c r="B88" s="87" t="s">
        <v>786</v>
      </c>
      <c r="C88" s="88" t="s">
        <v>1724</v>
      </c>
    </row>
    <row r="89" spans="1:3" x14ac:dyDescent="0.25">
      <c r="A89" s="1042"/>
      <c r="B89" s="87" t="s">
        <v>789</v>
      </c>
      <c r="C89" s="88" t="s">
        <v>1725</v>
      </c>
    </row>
    <row r="90" spans="1:3" x14ac:dyDescent="0.25">
      <c r="A90" s="1042"/>
      <c r="B90" s="87" t="s">
        <v>792</v>
      </c>
      <c r="C90" s="88" t="s">
        <v>1726</v>
      </c>
    </row>
    <row r="91" spans="1:3" ht="16.5" thickBot="1" x14ac:dyDescent="0.3">
      <c r="A91" s="1043"/>
      <c r="B91" s="89" t="s">
        <v>795</v>
      </c>
      <c r="C91" s="90" t="s">
        <v>1727</v>
      </c>
    </row>
    <row r="92" spans="1:3" x14ac:dyDescent="0.25">
      <c r="A92" s="1044" t="s">
        <v>798</v>
      </c>
      <c r="B92" s="91" t="s">
        <v>799</v>
      </c>
      <c r="C92" s="92" t="s">
        <v>1728</v>
      </c>
    </row>
    <row r="93" spans="1:3" x14ac:dyDescent="0.25">
      <c r="A93" s="1045"/>
      <c r="B93" s="93" t="s">
        <v>802</v>
      </c>
      <c r="C93" s="9" t="s">
        <v>1729</v>
      </c>
    </row>
    <row r="94" spans="1:3" x14ac:dyDescent="0.25">
      <c r="A94" s="1045"/>
      <c r="B94" s="93" t="s">
        <v>805</v>
      </c>
      <c r="C94" s="9" t="s">
        <v>1730</v>
      </c>
    </row>
    <row r="95" spans="1:3" x14ac:dyDescent="0.25">
      <c r="A95" s="1045"/>
      <c r="B95" s="93" t="s">
        <v>808</v>
      </c>
      <c r="C95" s="9" t="s">
        <v>1731</v>
      </c>
    </row>
    <row r="96" spans="1:3" x14ac:dyDescent="0.25">
      <c r="A96" s="1045"/>
      <c r="B96" s="93" t="s">
        <v>811</v>
      </c>
      <c r="C96" s="9" t="s">
        <v>1732</v>
      </c>
    </row>
    <row r="97" spans="1:3" x14ac:dyDescent="0.25">
      <c r="A97" s="1045"/>
      <c r="B97" s="93" t="s">
        <v>814</v>
      </c>
      <c r="C97" s="9" t="s">
        <v>1733</v>
      </c>
    </row>
    <row r="98" spans="1:3" x14ac:dyDescent="0.25">
      <c r="A98" s="1045"/>
      <c r="B98" s="93" t="s">
        <v>817</v>
      </c>
      <c r="C98" s="9" t="s">
        <v>1734</v>
      </c>
    </row>
    <row r="99" spans="1:3" x14ac:dyDescent="0.25">
      <c r="A99" s="1045"/>
      <c r="B99" s="93" t="s">
        <v>820</v>
      </c>
      <c r="C99" s="9" t="s">
        <v>1735</v>
      </c>
    </row>
    <row r="100" spans="1:3" x14ac:dyDescent="0.25">
      <c r="A100" s="1045"/>
      <c r="B100" s="93" t="s">
        <v>823</v>
      </c>
      <c r="C100" s="9" t="s">
        <v>1736</v>
      </c>
    </row>
    <row r="101" spans="1:3" x14ac:dyDescent="0.25">
      <c r="A101" s="1045"/>
      <c r="B101" s="93" t="s">
        <v>826</v>
      </c>
      <c r="C101" s="9" t="s">
        <v>1737</v>
      </c>
    </row>
    <row r="102" spans="1:3" x14ac:dyDescent="0.25">
      <c r="A102" s="1045"/>
      <c r="B102" s="94" t="s">
        <v>829</v>
      </c>
      <c r="C102" s="95" t="s">
        <v>1738</v>
      </c>
    </row>
    <row r="103" spans="1:3" x14ac:dyDescent="0.25">
      <c r="A103" s="1045"/>
      <c r="B103" s="93" t="s">
        <v>832</v>
      </c>
      <c r="C103" s="9" t="s">
        <v>1739</v>
      </c>
    </row>
    <row r="104" spans="1:3" x14ac:dyDescent="0.25">
      <c r="A104" s="1045"/>
      <c r="B104" s="93" t="s">
        <v>835</v>
      </c>
      <c r="C104" s="9" t="s">
        <v>1740</v>
      </c>
    </row>
    <row r="105" spans="1:3" x14ac:dyDescent="0.25">
      <c r="A105" s="1045"/>
      <c r="B105" s="93" t="s">
        <v>838</v>
      </c>
      <c r="C105" s="9" t="s">
        <v>1741</v>
      </c>
    </row>
    <row r="106" spans="1:3" x14ac:dyDescent="0.25">
      <c r="A106" s="1045"/>
      <c r="B106" s="93" t="s">
        <v>841</v>
      </c>
      <c r="C106" s="9" t="s">
        <v>1742</v>
      </c>
    </row>
    <row r="107" spans="1:3" x14ac:dyDescent="0.25">
      <c r="A107" s="1045"/>
      <c r="B107" s="93" t="s">
        <v>844</v>
      </c>
      <c r="C107" s="9" t="s">
        <v>1743</v>
      </c>
    </row>
    <row r="108" spans="1:3" x14ac:dyDescent="0.25">
      <c r="A108" s="1045"/>
      <c r="B108" s="93" t="s">
        <v>847</v>
      </c>
      <c r="C108" s="9" t="s">
        <v>1744</v>
      </c>
    </row>
    <row r="109" spans="1:3" x14ac:dyDescent="0.25">
      <c r="A109" s="1045"/>
      <c r="B109" s="93" t="s">
        <v>850</v>
      </c>
      <c r="C109" s="9" t="s">
        <v>1745</v>
      </c>
    </row>
    <row r="110" spans="1:3" x14ac:dyDescent="0.25">
      <c r="A110" s="1045"/>
      <c r="B110" s="94" t="s">
        <v>853</v>
      </c>
      <c r="C110" s="95" t="s">
        <v>1746</v>
      </c>
    </row>
    <row r="111" spans="1:3" x14ac:dyDescent="0.25">
      <c r="A111" s="1045"/>
      <c r="B111" s="93" t="s">
        <v>856</v>
      </c>
      <c r="C111" s="9" t="s">
        <v>1747</v>
      </c>
    </row>
    <row r="112" spans="1:3" x14ac:dyDescent="0.25">
      <c r="A112" s="1045"/>
      <c r="B112" s="93" t="s">
        <v>859</v>
      </c>
      <c r="C112" s="9" t="s">
        <v>1748</v>
      </c>
    </row>
    <row r="113" spans="1:3" x14ac:dyDescent="0.25">
      <c r="A113" s="1045"/>
      <c r="B113" s="93" t="s">
        <v>862</v>
      </c>
      <c r="C113" s="9" t="s">
        <v>1749</v>
      </c>
    </row>
    <row r="114" spans="1:3" x14ac:dyDescent="0.25">
      <c r="A114" s="1045"/>
      <c r="B114" s="93" t="s">
        <v>865</v>
      </c>
      <c r="C114" s="9" t="s">
        <v>1750</v>
      </c>
    </row>
    <row r="115" spans="1:3" x14ac:dyDescent="0.25">
      <c r="A115" s="1045"/>
      <c r="B115" s="93" t="s">
        <v>868</v>
      </c>
      <c r="C115" s="9" t="s">
        <v>1751</v>
      </c>
    </row>
    <row r="116" spans="1:3" x14ac:dyDescent="0.25">
      <c r="A116" s="1045"/>
      <c r="B116" s="93" t="s">
        <v>871</v>
      </c>
      <c r="C116" s="9" t="s">
        <v>1752</v>
      </c>
    </row>
    <row r="117" spans="1:3" x14ac:dyDescent="0.25">
      <c r="A117" s="1045"/>
      <c r="B117" s="93" t="s">
        <v>874</v>
      </c>
      <c r="C117" s="9" t="s">
        <v>1753</v>
      </c>
    </row>
    <row r="118" spans="1:3" x14ac:dyDescent="0.25">
      <c r="A118" s="1045"/>
      <c r="B118" s="93" t="s">
        <v>877</v>
      </c>
      <c r="C118" s="9" t="s">
        <v>1754</v>
      </c>
    </row>
    <row r="119" spans="1:3" x14ac:dyDescent="0.25">
      <c r="A119" s="1045"/>
      <c r="B119" s="94" t="s">
        <v>880</v>
      </c>
      <c r="C119" s="95" t="s">
        <v>1755</v>
      </c>
    </row>
    <row r="120" spans="1:3" x14ac:dyDescent="0.25">
      <c r="A120" s="1045"/>
      <c r="B120" s="93" t="s">
        <v>883</v>
      </c>
      <c r="C120" s="9" t="s">
        <v>1756</v>
      </c>
    </row>
    <row r="121" spans="1:3" x14ac:dyDescent="0.25">
      <c r="A121" s="1045"/>
      <c r="B121" s="93" t="s">
        <v>886</v>
      </c>
      <c r="C121" s="9" t="s">
        <v>1757</v>
      </c>
    </row>
    <row r="122" spans="1:3" x14ac:dyDescent="0.25">
      <c r="A122" s="1045"/>
      <c r="B122" s="93" t="s">
        <v>888</v>
      </c>
      <c r="C122" s="9" t="s">
        <v>1758</v>
      </c>
    </row>
    <row r="123" spans="1:3" x14ac:dyDescent="0.25">
      <c r="A123" s="1045"/>
      <c r="B123" s="93" t="s">
        <v>890</v>
      </c>
      <c r="C123" s="9" t="s">
        <v>1759</v>
      </c>
    </row>
    <row r="124" spans="1:3" x14ac:dyDescent="0.25">
      <c r="A124" s="1045"/>
      <c r="B124" s="93" t="s">
        <v>892</v>
      </c>
      <c r="C124" s="9" t="s">
        <v>1760</v>
      </c>
    </row>
    <row r="125" spans="1:3" x14ac:dyDescent="0.25">
      <c r="A125" s="1045"/>
      <c r="B125" s="93" t="s">
        <v>894</v>
      </c>
      <c r="C125" s="9" t="s">
        <v>1761</v>
      </c>
    </row>
    <row r="126" spans="1:3" x14ac:dyDescent="0.25">
      <c r="A126" s="1045"/>
      <c r="B126" s="93" t="s">
        <v>896</v>
      </c>
      <c r="C126" s="9" t="s">
        <v>1762</v>
      </c>
    </row>
    <row r="127" spans="1:3" x14ac:dyDescent="0.25">
      <c r="A127" s="1045"/>
      <c r="B127" s="94" t="s">
        <v>898</v>
      </c>
      <c r="C127" s="95" t="s">
        <v>1763</v>
      </c>
    </row>
    <row r="128" spans="1:3" x14ac:dyDescent="0.25">
      <c r="A128" s="1045"/>
      <c r="B128" s="93" t="s">
        <v>900</v>
      </c>
      <c r="C128" s="9" t="s">
        <v>1764</v>
      </c>
    </row>
    <row r="129" spans="1:3" x14ac:dyDescent="0.25">
      <c r="A129" s="1045"/>
      <c r="B129" s="93" t="s">
        <v>902</v>
      </c>
      <c r="C129" s="9" t="s">
        <v>1765</v>
      </c>
    </row>
    <row r="130" spans="1:3" x14ac:dyDescent="0.25">
      <c r="A130" s="1045"/>
      <c r="B130" s="93" t="s">
        <v>904</v>
      </c>
      <c r="C130" s="9" t="s">
        <v>1766</v>
      </c>
    </row>
    <row r="131" spans="1:3" x14ac:dyDescent="0.25">
      <c r="A131" s="1045"/>
      <c r="B131" s="93" t="s">
        <v>906</v>
      </c>
      <c r="C131" s="9" t="s">
        <v>1767</v>
      </c>
    </row>
    <row r="132" spans="1:3" x14ac:dyDescent="0.25">
      <c r="A132" s="1045"/>
      <c r="B132" s="93" t="s">
        <v>908</v>
      </c>
      <c r="C132" s="8" t="s">
        <v>1768</v>
      </c>
    </row>
    <row r="133" spans="1:3" x14ac:dyDescent="0.25">
      <c r="A133" s="1045"/>
      <c r="B133" s="93" t="s">
        <v>910</v>
      </c>
      <c r="C133" s="9" t="s">
        <v>1769</v>
      </c>
    </row>
    <row r="134" spans="1:3" x14ac:dyDescent="0.25">
      <c r="A134" s="1045"/>
      <c r="B134" s="94" t="s">
        <v>912</v>
      </c>
      <c r="C134" s="95" t="s">
        <v>1770</v>
      </c>
    </row>
    <row r="135" spans="1:3" x14ac:dyDescent="0.25">
      <c r="A135" s="1045"/>
      <c r="B135" s="94" t="s">
        <v>914</v>
      </c>
      <c r="C135" s="95" t="s">
        <v>1771</v>
      </c>
    </row>
    <row r="136" spans="1:3" x14ac:dyDescent="0.25">
      <c r="A136" s="1045"/>
      <c r="B136" s="94" t="s">
        <v>916</v>
      </c>
      <c r="C136" s="95" t="s">
        <v>1772</v>
      </c>
    </row>
    <row r="137" spans="1:3" x14ac:dyDescent="0.25">
      <c r="A137" s="1045"/>
      <c r="B137" s="93" t="s">
        <v>918</v>
      </c>
      <c r="C137" s="9" t="s">
        <v>1773</v>
      </c>
    </row>
    <row r="138" spans="1:3" x14ac:dyDescent="0.25">
      <c r="A138" s="1045"/>
      <c r="B138" s="93" t="s">
        <v>920</v>
      </c>
      <c r="C138" s="9" t="s">
        <v>1774</v>
      </c>
    </row>
    <row r="139" spans="1:3" x14ac:dyDescent="0.25">
      <c r="A139" s="1045"/>
      <c r="B139" s="93" t="s">
        <v>922</v>
      </c>
      <c r="C139" s="9" t="s">
        <v>1766</v>
      </c>
    </row>
    <row r="140" spans="1:3" x14ac:dyDescent="0.25">
      <c r="A140" s="1045"/>
      <c r="B140" s="93" t="s">
        <v>924</v>
      </c>
      <c r="C140" s="9" t="s">
        <v>1775</v>
      </c>
    </row>
    <row r="141" spans="1:3" ht="16.5" thickBot="1" x14ac:dyDescent="0.3">
      <c r="A141" s="1046"/>
      <c r="B141" s="98" t="s">
        <v>926</v>
      </c>
      <c r="C141" s="99" t="s">
        <v>1776</v>
      </c>
    </row>
    <row r="142" spans="1:3" x14ac:dyDescent="0.25">
      <c r="A142" s="1047" t="s">
        <v>928</v>
      </c>
      <c r="B142" s="100" t="s">
        <v>929</v>
      </c>
      <c r="C142" s="101" t="s">
        <v>1777</v>
      </c>
    </row>
    <row r="143" spans="1:3" x14ac:dyDescent="0.25">
      <c r="A143" s="1048"/>
      <c r="B143" s="102" t="s">
        <v>931</v>
      </c>
      <c r="C143" s="103" t="s">
        <v>1778</v>
      </c>
    </row>
    <row r="144" spans="1:3" x14ac:dyDescent="0.25">
      <c r="A144" s="1048"/>
      <c r="B144" s="102" t="s">
        <v>933</v>
      </c>
      <c r="C144" s="103" t="s">
        <v>1779</v>
      </c>
    </row>
    <row r="145" spans="1:3" x14ac:dyDescent="0.25">
      <c r="A145" s="1048"/>
      <c r="B145" s="102" t="s">
        <v>935</v>
      </c>
      <c r="C145" s="103" t="s">
        <v>1780</v>
      </c>
    </row>
    <row r="146" spans="1:3" x14ac:dyDescent="0.25">
      <c r="A146" s="1048"/>
      <c r="B146" s="102" t="s">
        <v>937</v>
      </c>
      <c r="C146" s="103" t="s">
        <v>1781</v>
      </c>
    </row>
    <row r="147" spans="1:3" x14ac:dyDescent="0.25">
      <c r="A147" s="1048"/>
      <c r="B147" s="7" t="s">
        <v>939</v>
      </c>
      <c r="C147" s="9" t="s">
        <v>1782</v>
      </c>
    </row>
    <row r="148" spans="1:3" x14ac:dyDescent="0.25">
      <c r="A148" s="1048"/>
      <c r="B148" s="7" t="s">
        <v>941</v>
      </c>
      <c r="C148" s="9" t="s">
        <v>1783</v>
      </c>
    </row>
    <row r="149" spans="1:3" x14ac:dyDescent="0.25">
      <c r="A149" s="1048"/>
      <c r="B149" s="7" t="s">
        <v>943</v>
      </c>
      <c r="C149" s="9" t="s">
        <v>1784</v>
      </c>
    </row>
    <row r="150" spans="1:3" x14ac:dyDescent="0.25">
      <c r="A150" s="1048"/>
      <c r="B150" s="7" t="s">
        <v>945</v>
      </c>
      <c r="C150" s="9" t="s">
        <v>1785</v>
      </c>
    </row>
    <row r="151" spans="1:3" x14ac:dyDescent="0.25">
      <c r="A151" s="1048"/>
      <c r="B151" s="7" t="s">
        <v>947</v>
      </c>
      <c r="C151" s="9" t="s">
        <v>1786</v>
      </c>
    </row>
    <row r="152" spans="1:3" x14ac:dyDescent="0.25">
      <c r="A152" s="1048"/>
      <c r="B152" s="7" t="s">
        <v>949</v>
      </c>
      <c r="C152" s="9" t="s">
        <v>1787</v>
      </c>
    </row>
    <row r="153" spans="1:3" x14ac:dyDescent="0.25">
      <c r="A153" s="1048"/>
      <c r="B153" s="7" t="s">
        <v>951</v>
      </c>
      <c r="C153" s="9" t="s">
        <v>1788</v>
      </c>
    </row>
    <row r="154" spans="1:3" x14ac:dyDescent="0.25">
      <c r="A154" s="1048"/>
      <c r="B154" s="7" t="s">
        <v>953</v>
      </c>
      <c r="C154" s="9" t="s">
        <v>1789</v>
      </c>
    </row>
    <row r="155" spans="1:3" x14ac:dyDescent="0.25">
      <c r="A155" s="1048"/>
      <c r="B155" s="7" t="s">
        <v>955</v>
      </c>
      <c r="C155" s="9" t="s">
        <v>1790</v>
      </c>
    </row>
    <row r="156" spans="1:3" x14ac:dyDescent="0.25">
      <c r="A156" s="1048"/>
      <c r="B156" s="7" t="s">
        <v>957</v>
      </c>
      <c r="C156" s="9" t="s">
        <v>1791</v>
      </c>
    </row>
    <row r="157" spans="1:3" x14ac:dyDescent="0.25">
      <c r="A157" s="1048"/>
      <c r="B157" s="7" t="s">
        <v>959</v>
      </c>
      <c r="C157" s="9" t="s">
        <v>1792</v>
      </c>
    </row>
    <row r="158" spans="1:3" x14ac:dyDescent="0.25">
      <c r="A158" s="1048"/>
      <c r="B158" s="7" t="s">
        <v>961</v>
      </c>
      <c r="C158" s="9" t="s">
        <v>1793</v>
      </c>
    </row>
    <row r="159" spans="1:3" x14ac:dyDescent="0.25">
      <c r="A159" s="1048"/>
      <c r="B159" s="7" t="s">
        <v>963</v>
      </c>
      <c r="C159" s="9" t="s">
        <v>1794</v>
      </c>
    </row>
    <row r="160" spans="1:3" x14ac:dyDescent="0.25">
      <c r="A160" s="1048"/>
      <c r="B160" s="7" t="s">
        <v>965</v>
      </c>
      <c r="C160" s="9" t="s">
        <v>1795</v>
      </c>
    </row>
    <row r="161" spans="1:3" x14ac:dyDescent="0.25">
      <c r="A161" s="1048"/>
      <c r="B161" s="7" t="s">
        <v>967</v>
      </c>
      <c r="C161" s="9" t="s">
        <v>1796</v>
      </c>
    </row>
    <row r="162" spans="1:3" x14ac:dyDescent="0.25">
      <c r="A162" s="1048"/>
      <c r="B162" s="7" t="s">
        <v>969</v>
      </c>
      <c r="C162" s="9" t="s">
        <v>1797</v>
      </c>
    </row>
    <row r="163" spans="1:3" x14ac:dyDescent="0.25">
      <c r="A163" s="1048"/>
      <c r="B163" s="7" t="s">
        <v>971</v>
      </c>
      <c r="C163" s="9" t="s">
        <v>1798</v>
      </c>
    </row>
    <row r="164" spans="1:3" x14ac:dyDescent="0.25">
      <c r="A164" s="1048"/>
      <c r="B164" s="7" t="s">
        <v>973</v>
      </c>
      <c r="C164" s="9" t="s">
        <v>1799</v>
      </c>
    </row>
    <row r="165" spans="1:3" x14ac:dyDescent="0.25">
      <c r="A165" s="1048"/>
      <c r="B165" s="7" t="s">
        <v>975</v>
      </c>
      <c r="C165" s="9" t="s">
        <v>1800</v>
      </c>
    </row>
    <row r="166" spans="1:3" x14ac:dyDescent="0.25">
      <c r="A166" s="1048"/>
      <c r="B166" s="102" t="s">
        <v>977</v>
      </c>
      <c r="C166" s="103" t="s">
        <v>1801</v>
      </c>
    </row>
    <row r="167" spans="1:3" x14ac:dyDescent="0.25">
      <c r="A167" s="1048"/>
      <c r="B167" s="102" t="s">
        <v>979</v>
      </c>
      <c r="C167" s="103" t="s">
        <v>1802</v>
      </c>
    </row>
    <row r="168" spans="1:3" x14ac:dyDescent="0.25">
      <c r="A168" s="1048"/>
      <c r="B168" s="102" t="s">
        <v>981</v>
      </c>
      <c r="C168" s="103" t="s">
        <v>1803</v>
      </c>
    </row>
    <row r="169" spans="1:3" x14ac:dyDescent="0.25">
      <c r="A169" s="1048"/>
      <c r="B169" s="102" t="s">
        <v>983</v>
      </c>
      <c r="C169" s="103" t="s">
        <v>1804</v>
      </c>
    </row>
    <row r="170" spans="1:3" x14ac:dyDescent="0.25">
      <c r="A170" s="1048"/>
      <c r="B170" s="102" t="s">
        <v>985</v>
      </c>
      <c r="C170" s="103" t="s">
        <v>1805</v>
      </c>
    </row>
    <row r="171" spans="1:3" ht="16.5" thickBot="1" x14ac:dyDescent="0.3">
      <c r="A171" s="1049"/>
      <c r="B171" s="104" t="s">
        <v>987</v>
      </c>
      <c r="C171" s="105" t="s">
        <v>1806</v>
      </c>
    </row>
    <row r="172" spans="1:3" x14ac:dyDescent="0.25">
      <c r="A172" s="1050" t="s">
        <v>989</v>
      </c>
      <c r="B172" s="106" t="s">
        <v>990</v>
      </c>
      <c r="C172" s="107" t="s">
        <v>1807</v>
      </c>
    </row>
    <row r="173" spans="1:3" x14ac:dyDescent="0.25">
      <c r="A173" s="1051"/>
      <c r="B173" s="7" t="s">
        <v>992</v>
      </c>
      <c r="C173" s="9" t="s">
        <v>1808</v>
      </c>
    </row>
    <row r="174" spans="1:3" x14ac:dyDescent="0.25">
      <c r="A174" s="1051"/>
      <c r="B174" s="7" t="s">
        <v>994</v>
      </c>
      <c r="C174" s="9" t="s">
        <v>1809</v>
      </c>
    </row>
    <row r="175" spans="1:3" x14ac:dyDescent="0.25">
      <c r="A175" s="1051"/>
      <c r="B175" s="7" t="s">
        <v>996</v>
      </c>
      <c r="C175" s="9" t="s">
        <v>1810</v>
      </c>
    </row>
    <row r="176" spans="1:3" x14ac:dyDescent="0.25">
      <c r="A176" s="1051"/>
      <c r="B176" s="7" t="s">
        <v>998</v>
      </c>
      <c r="C176" s="9" t="s">
        <v>1811</v>
      </c>
    </row>
    <row r="177" spans="1:3" x14ac:dyDescent="0.25">
      <c r="A177" s="1051"/>
      <c r="B177" s="7" t="s">
        <v>1000</v>
      </c>
      <c r="C177" s="9" t="s">
        <v>1812</v>
      </c>
    </row>
    <row r="178" spans="1:3" x14ac:dyDescent="0.25">
      <c r="A178" s="1051"/>
      <c r="B178" s="7" t="s">
        <v>1002</v>
      </c>
      <c r="C178" s="9" t="s">
        <v>1782</v>
      </c>
    </row>
    <row r="179" spans="1:3" x14ac:dyDescent="0.25">
      <c r="A179" s="1051"/>
      <c r="B179" s="7" t="s">
        <v>1004</v>
      </c>
      <c r="C179" s="9" t="s">
        <v>1813</v>
      </c>
    </row>
    <row r="180" spans="1:3" x14ac:dyDescent="0.25">
      <c r="A180" s="1051"/>
      <c r="B180" s="7" t="s">
        <v>1006</v>
      </c>
      <c r="C180" s="9" t="s">
        <v>1814</v>
      </c>
    </row>
    <row r="181" spans="1:3" x14ac:dyDescent="0.25">
      <c r="A181" s="1051"/>
      <c r="B181" s="7" t="s">
        <v>1008</v>
      </c>
      <c r="C181" s="9" t="s">
        <v>1815</v>
      </c>
    </row>
    <row r="182" spans="1:3" x14ac:dyDescent="0.25">
      <c r="A182" s="1051"/>
      <c r="B182" s="7" t="s">
        <v>1010</v>
      </c>
      <c r="C182" s="9" t="s">
        <v>1816</v>
      </c>
    </row>
    <row r="183" spans="1:3" x14ac:dyDescent="0.25">
      <c r="A183" s="1051"/>
      <c r="B183" s="108" t="s">
        <v>1012</v>
      </c>
      <c r="C183" s="109" t="s">
        <v>1817</v>
      </c>
    </row>
    <row r="184" spans="1:3" x14ac:dyDescent="0.25">
      <c r="A184" s="1051"/>
      <c r="B184" s="108" t="s">
        <v>1014</v>
      </c>
      <c r="C184" s="109" t="s">
        <v>1818</v>
      </c>
    </row>
    <row r="185" spans="1:3" ht="16.5" thickBot="1" x14ac:dyDescent="0.3">
      <c r="A185" s="1052"/>
      <c r="B185" s="110" t="s">
        <v>1016</v>
      </c>
      <c r="C185" s="111" t="s">
        <v>1819</v>
      </c>
    </row>
    <row r="186" spans="1:3" x14ac:dyDescent="0.25">
      <c r="A186" s="1029" t="s">
        <v>1018</v>
      </c>
      <c r="B186" s="71" t="s">
        <v>1019</v>
      </c>
      <c r="C186" s="72" t="s">
        <v>1820</v>
      </c>
    </row>
    <row r="187" spans="1:3" x14ac:dyDescent="0.25">
      <c r="A187" s="1030"/>
      <c r="B187" s="7" t="s">
        <v>1021</v>
      </c>
      <c r="C187" s="9" t="s">
        <v>1821</v>
      </c>
    </row>
    <row r="188" spans="1:3" x14ac:dyDescent="0.25">
      <c r="A188" s="1030"/>
      <c r="B188" s="7" t="s">
        <v>1023</v>
      </c>
      <c r="C188" s="9" t="s">
        <v>1822</v>
      </c>
    </row>
    <row r="189" spans="1:3" x14ac:dyDescent="0.25">
      <c r="A189" s="1030"/>
      <c r="B189" s="7" t="s">
        <v>1025</v>
      </c>
      <c r="C189" s="9" t="s">
        <v>1823</v>
      </c>
    </row>
    <row r="190" spans="1:3" x14ac:dyDescent="0.25">
      <c r="A190" s="1030"/>
      <c r="B190" s="7" t="s">
        <v>1027</v>
      </c>
      <c r="C190" s="9" t="s">
        <v>1824</v>
      </c>
    </row>
    <row r="191" spans="1:3" x14ac:dyDescent="0.25">
      <c r="A191" s="1030"/>
      <c r="B191" s="7" t="s">
        <v>1029</v>
      </c>
      <c r="C191" s="9" t="s">
        <v>1825</v>
      </c>
    </row>
    <row r="192" spans="1:3" x14ac:dyDescent="0.25">
      <c r="A192" s="1030"/>
      <c r="B192" s="7" t="s">
        <v>1031</v>
      </c>
      <c r="C192" s="9" t="s">
        <v>1826</v>
      </c>
    </row>
    <row r="193" spans="1:3" x14ac:dyDescent="0.25">
      <c r="A193" s="1030"/>
      <c r="B193" s="7" t="s">
        <v>1033</v>
      </c>
      <c r="C193" s="9" t="s">
        <v>1827</v>
      </c>
    </row>
    <row r="194" spans="1:3" x14ac:dyDescent="0.25">
      <c r="A194" s="1030"/>
      <c r="B194" s="7" t="s">
        <v>1035</v>
      </c>
      <c r="C194" s="9" t="s">
        <v>1828</v>
      </c>
    </row>
    <row r="195" spans="1:3" x14ac:dyDescent="0.25">
      <c r="A195" s="1030"/>
      <c r="B195" s="7" t="s">
        <v>1037</v>
      </c>
      <c r="C195" s="9" t="s">
        <v>1829</v>
      </c>
    </row>
    <row r="196" spans="1:3" x14ac:dyDescent="0.25">
      <c r="A196" s="1030"/>
      <c r="B196" s="7" t="s">
        <v>1039</v>
      </c>
      <c r="C196" s="9" t="s">
        <v>1830</v>
      </c>
    </row>
    <row r="197" spans="1:3" x14ac:dyDescent="0.25">
      <c r="A197" s="1030"/>
      <c r="B197" s="7" t="s">
        <v>1041</v>
      </c>
      <c r="C197" s="9" t="s">
        <v>1831</v>
      </c>
    </row>
    <row r="198" spans="1:3" x14ac:dyDescent="0.25">
      <c r="A198" s="1030"/>
      <c r="B198" s="7" t="s">
        <v>1043</v>
      </c>
      <c r="C198" s="9" t="s">
        <v>1832</v>
      </c>
    </row>
    <row r="199" spans="1:3" x14ac:dyDescent="0.25">
      <c r="A199" s="1030"/>
      <c r="B199" s="75" t="s">
        <v>1045</v>
      </c>
      <c r="C199" s="76" t="s">
        <v>1833</v>
      </c>
    </row>
    <row r="200" spans="1:3" x14ac:dyDescent="0.25">
      <c r="A200" s="1030"/>
      <c r="B200" s="7" t="s">
        <v>1047</v>
      </c>
      <c r="C200" s="9" t="s">
        <v>1834</v>
      </c>
    </row>
    <row r="201" spans="1:3" x14ac:dyDescent="0.25">
      <c r="A201" s="1030"/>
      <c r="B201" s="7" t="s">
        <v>1049</v>
      </c>
      <c r="C201" s="9" t="s">
        <v>1835</v>
      </c>
    </row>
    <row r="202" spans="1:3" x14ac:dyDescent="0.25">
      <c r="A202" s="1030"/>
      <c r="B202" s="7" t="s">
        <v>1051</v>
      </c>
      <c r="C202" s="9" t="s">
        <v>1836</v>
      </c>
    </row>
    <row r="203" spans="1:3" x14ac:dyDescent="0.25">
      <c r="A203" s="1030"/>
      <c r="B203" s="7" t="s">
        <v>1053</v>
      </c>
      <c r="C203" s="9" t="s">
        <v>1837</v>
      </c>
    </row>
    <row r="204" spans="1:3" x14ac:dyDescent="0.25">
      <c r="A204" s="1030"/>
      <c r="B204" s="7" t="s">
        <v>1055</v>
      </c>
      <c r="C204" s="9" t="s">
        <v>1838</v>
      </c>
    </row>
    <row r="205" spans="1:3" x14ac:dyDescent="0.25">
      <c r="A205" s="1030"/>
      <c r="B205" s="7" t="s">
        <v>1057</v>
      </c>
      <c r="C205" s="9" t="s">
        <v>1839</v>
      </c>
    </row>
    <row r="206" spans="1:3" x14ac:dyDescent="0.25">
      <c r="A206" s="1030"/>
      <c r="B206" s="7" t="s">
        <v>1059</v>
      </c>
      <c r="C206" s="9" t="s">
        <v>1840</v>
      </c>
    </row>
    <row r="207" spans="1:3" x14ac:dyDescent="0.25">
      <c r="A207" s="1030"/>
      <c r="B207" s="7" t="s">
        <v>1061</v>
      </c>
      <c r="C207" s="9" t="s">
        <v>1841</v>
      </c>
    </row>
    <row r="208" spans="1:3" x14ac:dyDescent="0.25">
      <c r="A208" s="1030"/>
      <c r="B208" s="7" t="s">
        <v>1063</v>
      </c>
      <c r="C208" s="9" t="s">
        <v>1842</v>
      </c>
    </row>
    <row r="209" spans="1:3" x14ac:dyDescent="0.25">
      <c r="A209" s="1030"/>
      <c r="B209" s="7" t="s">
        <v>1065</v>
      </c>
      <c r="C209" s="9" t="s">
        <v>1843</v>
      </c>
    </row>
    <row r="210" spans="1:3" x14ac:dyDescent="0.25">
      <c r="A210" s="1030"/>
      <c r="B210" s="7" t="s">
        <v>1067</v>
      </c>
      <c r="C210" s="9" t="s">
        <v>1844</v>
      </c>
    </row>
    <row r="211" spans="1:3" x14ac:dyDescent="0.25">
      <c r="A211" s="1030"/>
      <c r="B211" s="7" t="s">
        <v>1069</v>
      </c>
      <c r="C211" s="9" t="s">
        <v>1845</v>
      </c>
    </row>
    <row r="212" spans="1:3" x14ac:dyDescent="0.25">
      <c r="A212" s="1030"/>
      <c r="B212" s="7" t="s">
        <v>1071</v>
      </c>
      <c r="C212" s="9" t="s">
        <v>1846</v>
      </c>
    </row>
    <row r="213" spans="1:3" x14ac:dyDescent="0.25">
      <c r="A213" s="1030"/>
      <c r="B213" s="7" t="s">
        <v>1073</v>
      </c>
      <c r="C213" s="9" t="s">
        <v>1847</v>
      </c>
    </row>
    <row r="214" spans="1:3" x14ac:dyDescent="0.25">
      <c r="A214" s="1030"/>
      <c r="B214" s="7" t="s">
        <v>1075</v>
      </c>
      <c r="C214" s="9" t="s">
        <v>1848</v>
      </c>
    </row>
    <row r="215" spans="1:3" ht="16.5" thickBot="1" x14ac:dyDescent="0.3">
      <c r="A215" s="1031"/>
      <c r="B215" s="77" t="s">
        <v>1077</v>
      </c>
      <c r="C215" s="78" t="s">
        <v>1849</v>
      </c>
    </row>
    <row r="216" spans="1:3" x14ac:dyDescent="0.25">
      <c r="A216" s="1053" t="s">
        <v>1079</v>
      </c>
      <c r="B216" s="112" t="s">
        <v>1080</v>
      </c>
      <c r="C216" s="113" t="s">
        <v>1850</v>
      </c>
    </row>
    <row r="217" spans="1:3" x14ac:dyDescent="0.25">
      <c r="A217" s="1054"/>
      <c r="B217" s="7" t="s">
        <v>1082</v>
      </c>
      <c r="C217" s="9" t="s">
        <v>1851</v>
      </c>
    </row>
    <row r="218" spans="1:3" x14ac:dyDescent="0.25">
      <c r="A218" s="1054"/>
      <c r="B218" s="7" t="s">
        <v>1084</v>
      </c>
      <c r="C218" s="9" t="s">
        <v>1852</v>
      </c>
    </row>
    <row r="219" spans="1:3" x14ac:dyDescent="0.25">
      <c r="A219" s="1054"/>
      <c r="B219" s="7" t="s">
        <v>1086</v>
      </c>
      <c r="C219" s="9" t="s">
        <v>1853</v>
      </c>
    </row>
    <row r="220" spans="1:3" x14ac:dyDescent="0.25">
      <c r="A220" s="1054"/>
      <c r="B220" s="7" t="s">
        <v>1088</v>
      </c>
      <c r="C220" s="9" t="s">
        <v>1854</v>
      </c>
    </row>
    <row r="221" spans="1:3" x14ac:dyDescent="0.25">
      <c r="A221" s="1054"/>
      <c r="B221" s="7" t="s">
        <v>1090</v>
      </c>
      <c r="C221" s="9" t="s">
        <v>1855</v>
      </c>
    </row>
    <row r="222" spans="1:3" x14ac:dyDescent="0.25">
      <c r="A222" s="1054"/>
      <c r="B222" s="7" t="s">
        <v>1092</v>
      </c>
      <c r="C222" s="9" t="s">
        <v>1856</v>
      </c>
    </row>
    <row r="223" spans="1:3" x14ac:dyDescent="0.25">
      <c r="A223" s="1054"/>
      <c r="B223" s="114" t="s">
        <v>1094</v>
      </c>
      <c r="C223" s="115" t="s">
        <v>1857</v>
      </c>
    </row>
    <row r="224" spans="1:3" x14ac:dyDescent="0.25">
      <c r="A224" s="1054"/>
      <c r="B224" s="7" t="s">
        <v>1096</v>
      </c>
      <c r="C224" s="9" t="s">
        <v>1858</v>
      </c>
    </row>
    <row r="225" spans="1:3" x14ac:dyDescent="0.25">
      <c r="A225" s="1054"/>
      <c r="B225" s="7" t="s">
        <v>1098</v>
      </c>
      <c r="C225" s="9" t="s">
        <v>1859</v>
      </c>
    </row>
    <row r="226" spans="1:3" x14ac:dyDescent="0.25">
      <c r="A226" s="1054"/>
      <c r="B226" s="7" t="s">
        <v>1100</v>
      </c>
      <c r="C226" s="9" t="s">
        <v>1860</v>
      </c>
    </row>
    <row r="227" spans="1:3" x14ac:dyDescent="0.25">
      <c r="A227" s="1054"/>
      <c r="B227" s="7" t="s">
        <v>1102</v>
      </c>
      <c r="C227" s="9" t="s">
        <v>1861</v>
      </c>
    </row>
    <row r="228" spans="1:3" x14ac:dyDescent="0.25">
      <c r="A228" s="1054"/>
      <c r="B228" s="7" t="s">
        <v>1104</v>
      </c>
      <c r="C228" s="9" t="s">
        <v>1862</v>
      </c>
    </row>
    <row r="229" spans="1:3" x14ac:dyDescent="0.25">
      <c r="A229" s="1054"/>
      <c r="B229" s="114" t="s">
        <v>1106</v>
      </c>
      <c r="C229" s="115" t="s">
        <v>1863</v>
      </c>
    </row>
    <row r="230" spans="1:3" x14ac:dyDescent="0.25">
      <c r="A230" s="1054"/>
      <c r="B230" s="7" t="s">
        <v>1108</v>
      </c>
      <c r="C230" s="9" t="s">
        <v>1864</v>
      </c>
    </row>
    <row r="231" spans="1:3" x14ac:dyDescent="0.25">
      <c r="A231" s="1054"/>
      <c r="B231" s="7" t="s">
        <v>1110</v>
      </c>
      <c r="C231" s="9" t="s">
        <v>1865</v>
      </c>
    </row>
    <row r="232" spans="1:3" x14ac:dyDescent="0.25">
      <c r="A232" s="1054"/>
      <c r="B232" s="7" t="s">
        <v>1112</v>
      </c>
      <c r="C232" s="9" t="s">
        <v>1866</v>
      </c>
    </row>
    <row r="233" spans="1:3" ht="16.5" thickBot="1" x14ac:dyDescent="0.3">
      <c r="A233" s="1055"/>
      <c r="B233" s="116" t="s">
        <v>1114</v>
      </c>
      <c r="C233" s="117" t="s">
        <v>1867</v>
      </c>
    </row>
    <row r="234" spans="1:3" x14ac:dyDescent="0.25">
      <c r="A234" s="1029" t="s">
        <v>1116</v>
      </c>
      <c r="B234" s="71" t="s">
        <v>1117</v>
      </c>
      <c r="C234" s="72" t="s">
        <v>1868</v>
      </c>
    </row>
    <row r="235" spans="1:3" x14ac:dyDescent="0.25">
      <c r="A235" s="1030"/>
      <c r="B235" s="7" t="s">
        <v>1119</v>
      </c>
      <c r="C235" s="9" t="s">
        <v>1869</v>
      </c>
    </row>
    <row r="236" spans="1:3" x14ac:dyDescent="0.25">
      <c r="A236" s="1030"/>
      <c r="B236" s="7" t="s">
        <v>1121</v>
      </c>
      <c r="C236" s="9" t="s">
        <v>1870</v>
      </c>
    </row>
    <row r="237" spans="1:3" x14ac:dyDescent="0.25">
      <c r="A237" s="1030"/>
      <c r="B237" s="7" t="s">
        <v>1123</v>
      </c>
      <c r="C237" s="9" t="s">
        <v>1871</v>
      </c>
    </row>
    <row r="238" spans="1:3" x14ac:dyDescent="0.25">
      <c r="A238" s="1030"/>
      <c r="B238" s="7" t="s">
        <v>1125</v>
      </c>
      <c r="C238" s="9" t="s">
        <v>1872</v>
      </c>
    </row>
    <row r="239" spans="1:3" x14ac:dyDescent="0.25">
      <c r="A239" s="1030"/>
      <c r="B239" s="7" t="s">
        <v>1127</v>
      </c>
      <c r="C239" s="9" t="s">
        <v>1873</v>
      </c>
    </row>
    <row r="240" spans="1:3" x14ac:dyDescent="0.25">
      <c r="A240" s="1030"/>
      <c r="B240" s="7" t="s">
        <v>1129</v>
      </c>
      <c r="C240" s="9" t="s">
        <v>1874</v>
      </c>
    </row>
    <row r="241" spans="1:3" x14ac:dyDescent="0.25">
      <c r="A241" s="1030"/>
      <c r="B241" s="7" t="s">
        <v>1131</v>
      </c>
      <c r="C241" s="9" t="s">
        <v>1875</v>
      </c>
    </row>
    <row r="242" spans="1:3" x14ac:dyDescent="0.25">
      <c r="A242" s="1030"/>
      <c r="B242" s="7" t="s">
        <v>1133</v>
      </c>
      <c r="C242" s="9" t="s">
        <v>1876</v>
      </c>
    </row>
    <row r="243" spans="1:3" x14ac:dyDescent="0.25">
      <c r="A243" s="1030"/>
      <c r="B243" s="7" t="s">
        <v>1135</v>
      </c>
      <c r="C243" s="9" t="s">
        <v>1877</v>
      </c>
    </row>
    <row r="244" spans="1:3" x14ac:dyDescent="0.25">
      <c r="A244" s="1030"/>
      <c r="B244" s="7" t="s">
        <v>1137</v>
      </c>
      <c r="C244" s="9" t="s">
        <v>1878</v>
      </c>
    </row>
    <row r="245" spans="1:3" x14ac:dyDescent="0.25">
      <c r="A245" s="1030"/>
      <c r="B245" s="7" t="s">
        <v>1139</v>
      </c>
      <c r="C245" s="8" t="s">
        <v>1879</v>
      </c>
    </row>
    <row r="246" spans="1:3" x14ac:dyDescent="0.25">
      <c r="A246" s="1030"/>
      <c r="B246" s="75" t="s">
        <v>1141</v>
      </c>
      <c r="C246" s="76" t="s">
        <v>1880</v>
      </c>
    </row>
    <row r="247" spans="1:3" x14ac:dyDescent="0.25">
      <c r="A247" s="1030"/>
      <c r="B247" s="7" t="s">
        <v>1143</v>
      </c>
      <c r="C247" s="9" t="s">
        <v>1881</v>
      </c>
    </row>
    <row r="248" spans="1:3" x14ac:dyDescent="0.25">
      <c r="A248" s="1030"/>
      <c r="B248" s="7" t="s">
        <v>1145</v>
      </c>
      <c r="C248" s="9" t="s">
        <v>1882</v>
      </c>
    </row>
    <row r="249" spans="1:3" x14ac:dyDescent="0.25">
      <c r="A249" s="1030"/>
      <c r="B249" s="7" t="s">
        <v>1147</v>
      </c>
      <c r="C249" s="9" t="s">
        <v>1883</v>
      </c>
    </row>
    <row r="250" spans="1:3" x14ac:dyDescent="0.25">
      <c r="A250" s="1030"/>
      <c r="B250" s="7" t="s">
        <v>1149</v>
      </c>
      <c r="C250" s="9" t="s">
        <v>1884</v>
      </c>
    </row>
    <row r="251" spans="1:3" x14ac:dyDescent="0.25">
      <c r="A251" s="1030"/>
      <c r="B251" s="7" t="s">
        <v>1151</v>
      </c>
      <c r="C251" s="9" t="s">
        <v>1885</v>
      </c>
    </row>
    <row r="252" spans="1:3" x14ac:dyDescent="0.25">
      <c r="A252" s="1030"/>
      <c r="B252" s="7" t="s">
        <v>1153</v>
      </c>
      <c r="C252" s="9" t="s">
        <v>1886</v>
      </c>
    </row>
    <row r="253" spans="1:3" x14ac:dyDescent="0.25">
      <c r="A253" s="1030"/>
      <c r="B253" s="7" t="s">
        <v>1155</v>
      </c>
      <c r="C253" s="9" t="s">
        <v>1887</v>
      </c>
    </row>
    <row r="254" spans="1:3" x14ac:dyDescent="0.25">
      <c r="A254" s="1030"/>
      <c r="B254" s="7" t="s">
        <v>1157</v>
      </c>
      <c r="C254" s="9" t="s">
        <v>1888</v>
      </c>
    </row>
    <row r="255" spans="1:3" x14ac:dyDescent="0.25">
      <c r="A255" s="1030"/>
      <c r="B255" s="7" t="s">
        <v>1159</v>
      </c>
      <c r="C255" s="9" t="s">
        <v>1656</v>
      </c>
    </row>
    <row r="256" spans="1:3" x14ac:dyDescent="0.25">
      <c r="A256" s="1030"/>
      <c r="B256" s="7" t="s">
        <v>1161</v>
      </c>
      <c r="C256" s="9" t="s">
        <v>1889</v>
      </c>
    </row>
    <row r="257" spans="1:3" x14ac:dyDescent="0.25">
      <c r="A257" s="1030"/>
      <c r="B257" s="7" t="s">
        <v>1163</v>
      </c>
      <c r="C257" s="9" t="s">
        <v>1890</v>
      </c>
    </row>
    <row r="258" spans="1:3" x14ac:dyDescent="0.25">
      <c r="A258" s="1030"/>
      <c r="B258" s="7" t="s">
        <v>1165</v>
      </c>
      <c r="C258" s="9" t="s">
        <v>1891</v>
      </c>
    </row>
    <row r="259" spans="1:3" x14ac:dyDescent="0.25">
      <c r="A259" s="1030"/>
      <c r="B259" s="7" t="s">
        <v>1167</v>
      </c>
      <c r="C259" s="9" t="s">
        <v>1892</v>
      </c>
    </row>
    <row r="260" spans="1:3" x14ac:dyDescent="0.25">
      <c r="A260" s="1030"/>
      <c r="B260" s="7" t="s">
        <v>1169</v>
      </c>
      <c r="C260" s="9" t="s">
        <v>1893</v>
      </c>
    </row>
    <row r="261" spans="1:3" x14ac:dyDescent="0.25">
      <c r="A261" s="1030"/>
      <c r="B261" s="7" t="s">
        <v>1171</v>
      </c>
      <c r="C261" s="9" t="s">
        <v>1894</v>
      </c>
    </row>
    <row r="262" spans="1:3" x14ac:dyDescent="0.25">
      <c r="A262" s="1030"/>
      <c r="B262" s="7" t="s">
        <v>1173</v>
      </c>
      <c r="C262" s="9" t="s">
        <v>1895</v>
      </c>
    </row>
    <row r="263" spans="1:3" x14ac:dyDescent="0.25">
      <c r="A263" s="1030"/>
      <c r="B263" s="7" t="s">
        <v>1175</v>
      </c>
      <c r="C263" s="9" t="s">
        <v>1896</v>
      </c>
    </row>
    <row r="264" spans="1:3" x14ac:dyDescent="0.25">
      <c r="A264" s="1030"/>
      <c r="B264" s="75" t="s">
        <v>1177</v>
      </c>
      <c r="C264" s="76" t="s">
        <v>1897</v>
      </c>
    </row>
    <row r="265" spans="1:3" x14ac:dyDescent="0.25">
      <c r="A265" s="1030"/>
      <c r="B265" s="7" t="s">
        <v>1179</v>
      </c>
      <c r="C265" s="9" t="s">
        <v>1898</v>
      </c>
    </row>
    <row r="266" spans="1:3" x14ac:dyDescent="0.25">
      <c r="A266" s="1030"/>
      <c r="B266" s="7" t="s">
        <v>1181</v>
      </c>
      <c r="C266" s="9" t="s">
        <v>1899</v>
      </c>
    </row>
    <row r="267" spans="1:3" x14ac:dyDescent="0.25">
      <c r="A267" s="1030"/>
      <c r="B267" s="7" t="s">
        <v>1183</v>
      </c>
      <c r="C267" s="9" t="s">
        <v>1900</v>
      </c>
    </row>
    <row r="268" spans="1:3" x14ac:dyDescent="0.25">
      <c r="A268" s="1030"/>
      <c r="B268" s="7" t="s">
        <v>1185</v>
      </c>
      <c r="C268" s="9" t="s">
        <v>1901</v>
      </c>
    </row>
    <row r="269" spans="1:3" x14ac:dyDescent="0.25">
      <c r="A269" s="1030"/>
      <c r="B269" s="7" t="s">
        <v>1187</v>
      </c>
      <c r="C269" s="9" t="s">
        <v>1902</v>
      </c>
    </row>
    <row r="270" spans="1:3" x14ac:dyDescent="0.25">
      <c r="A270" s="1030"/>
      <c r="B270" s="75" t="s">
        <v>1189</v>
      </c>
      <c r="C270" s="76" t="s">
        <v>1903</v>
      </c>
    </row>
    <row r="271" spans="1:3" ht="16.5" thickBot="1" x14ac:dyDescent="0.3">
      <c r="A271" s="1031"/>
      <c r="B271" s="77" t="s">
        <v>1191</v>
      </c>
      <c r="C271" s="78" t="s">
        <v>1904</v>
      </c>
    </row>
    <row r="272" spans="1:3" x14ac:dyDescent="0.25">
      <c r="A272" s="1056" t="s">
        <v>1905</v>
      </c>
      <c r="B272" s="3" t="s">
        <v>43</v>
      </c>
      <c r="C272" s="4" t="s">
        <v>44</v>
      </c>
    </row>
    <row r="273" spans="1:3" x14ac:dyDescent="0.25">
      <c r="A273" s="1057"/>
      <c r="B273" s="5" t="s">
        <v>45</v>
      </c>
      <c r="C273" s="6" t="s">
        <v>46</v>
      </c>
    </row>
    <row r="274" spans="1:3" x14ac:dyDescent="0.25">
      <c r="A274" s="1057"/>
      <c r="B274" s="5" t="s">
        <v>47</v>
      </c>
      <c r="C274" s="6" t="s">
        <v>48</v>
      </c>
    </row>
    <row r="275" spans="1:3" x14ac:dyDescent="0.25">
      <c r="A275" s="1057"/>
      <c r="B275" s="5" t="s">
        <v>49</v>
      </c>
      <c r="C275" s="6" t="s">
        <v>50</v>
      </c>
    </row>
    <row r="276" spans="1:3" x14ac:dyDescent="0.25">
      <c r="A276" s="1057"/>
      <c r="B276" s="7" t="s">
        <v>51</v>
      </c>
      <c r="C276" s="8" t="s">
        <v>52</v>
      </c>
    </row>
    <row r="277" spans="1:3" x14ac:dyDescent="0.25">
      <c r="A277" s="1057"/>
      <c r="B277" s="7" t="s">
        <v>53</v>
      </c>
      <c r="C277" s="9" t="s">
        <v>54</v>
      </c>
    </row>
    <row r="278" spans="1:3" x14ac:dyDescent="0.25">
      <c r="A278" s="1057"/>
      <c r="B278" s="7" t="s">
        <v>55</v>
      </c>
      <c r="C278" s="9" t="s">
        <v>56</v>
      </c>
    </row>
    <row r="279" spans="1:3" x14ac:dyDescent="0.25">
      <c r="A279" s="1057"/>
      <c r="B279" s="7" t="s">
        <v>57</v>
      </c>
      <c r="C279" s="9" t="s">
        <v>58</v>
      </c>
    </row>
    <row r="280" spans="1:3" x14ac:dyDescent="0.25">
      <c r="A280" s="1057"/>
      <c r="B280" s="7" t="s">
        <v>59</v>
      </c>
      <c r="C280" s="9" t="s">
        <v>60</v>
      </c>
    </row>
    <row r="281" spans="1:3" x14ac:dyDescent="0.25">
      <c r="A281" s="1057"/>
      <c r="B281" s="7" t="s">
        <v>61</v>
      </c>
      <c r="C281" s="9" t="s">
        <v>62</v>
      </c>
    </row>
    <row r="282" spans="1:3" x14ac:dyDescent="0.25">
      <c r="A282" s="1057"/>
      <c r="B282" s="5" t="s">
        <v>63</v>
      </c>
      <c r="C282" s="6" t="s">
        <v>64</v>
      </c>
    </row>
    <row r="283" spans="1:3" x14ac:dyDescent="0.25">
      <c r="A283" s="1057"/>
      <c r="B283" s="7" t="s">
        <v>65</v>
      </c>
      <c r="C283" s="8" t="s">
        <v>66</v>
      </c>
    </row>
    <row r="284" spans="1:3" ht="31.5" x14ac:dyDescent="0.25">
      <c r="A284" s="1057"/>
      <c r="B284" s="7" t="s">
        <v>67</v>
      </c>
      <c r="C284" s="9" t="s">
        <v>68</v>
      </c>
    </row>
    <row r="285" spans="1:3" x14ac:dyDescent="0.25">
      <c r="A285" s="1057"/>
      <c r="B285" s="7" t="s">
        <v>69</v>
      </c>
      <c r="C285" s="9" t="s">
        <v>70</v>
      </c>
    </row>
    <row r="286" spans="1:3" x14ac:dyDescent="0.25">
      <c r="A286" s="1057"/>
      <c r="B286" s="5" t="s">
        <v>71</v>
      </c>
      <c r="C286" s="6" t="s">
        <v>72</v>
      </c>
    </row>
    <row r="287" spans="1:3" x14ac:dyDescent="0.25">
      <c r="A287" s="1057"/>
      <c r="B287" s="5" t="s">
        <v>73</v>
      </c>
      <c r="C287" s="6" t="s">
        <v>74</v>
      </c>
    </row>
    <row r="288" spans="1:3" x14ac:dyDescent="0.25">
      <c r="A288" s="1057"/>
      <c r="B288" s="5" t="s">
        <v>75</v>
      </c>
      <c r="C288" s="6" t="s">
        <v>76</v>
      </c>
    </row>
    <row r="289" spans="1:3" x14ac:dyDescent="0.25">
      <c r="A289" s="1057"/>
      <c r="B289" s="5" t="s">
        <v>77</v>
      </c>
      <c r="C289" s="6" t="s">
        <v>78</v>
      </c>
    </row>
    <row r="290" spans="1:3" x14ac:dyDescent="0.25">
      <c r="A290" s="1057"/>
      <c r="B290" s="5" t="s">
        <v>79</v>
      </c>
      <c r="C290" s="6" t="s">
        <v>80</v>
      </c>
    </row>
    <row r="291" spans="1:3" ht="16.5" thickBot="1" x14ac:dyDescent="0.3">
      <c r="A291" s="1058"/>
      <c r="B291" s="10" t="s">
        <v>81</v>
      </c>
      <c r="C291" s="11" t="s">
        <v>82</v>
      </c>
    </row>
    <row r="292" spans="1:3" x14ac:dyDescent="0.25">
      <c r="A292" s="1059" t="s">
        <v>1214</v>
      </c>
      <c r="B292" s="118" t="s">
        <v>1215</v>
      </c>
      <c r="C292" s="119" t="s">
        <v>1906</v>
      </c>
    </row>
    <row r="293" spans="1:3" x14ac:dyDescent="0.25">
      <c r="A293" s="1060"/>
      <c r="B293" s="7" t="s">
        <v>1217</v>
      </c>
      <c r="C293" s="9" t="s">
        <v>1907</v>
      </c>
    </row>
    <row r="294" spans="1:3" x14ac:dyDescent="0.25">
      <c r="A294" s="1060"/>
      <c r="B294" s="7" t="s">
        <v>1219</v>
      </c>
      <c r="C294" s="9" t="s">
        <v>1908</v>
      </c>
    </row>
    <row r="295" spans="1:3" x14ac:dyDescent="0.25">
      <c r="A295" s="1060"/>
      <c r="B295" s="7" t="s">
        <v>1221</v>
      </c>
      <c r="C295" s="9" t="s">
        <v>1909</v>
      </c>
    </row>
    <row r="296" spans="1:3" x14ac:dyDescent="0.25">
      <c r="A296" s="1060"/>
      <c r="B296" s="7" t="s">
        <v>1223</v>
      </c>
      <c r="C296" s="9" t="s">
        <v>1910</v>
      </c>
    </row>
    <row r="297" spans="1:3" x14ac:dyDescent="0.25">
      <c r="A297" s="1060"/>
      <c r="B297" s="120" t="s">
        <v>1225</v>
      </c>
      <c r="C297" s="121" t="s">
        <v>1911</v>
      </c>
    </row>
    <row r="298" spans="1:3" x14ac:dyDescent="0.25">
      <c r="A298" s="1060"/>
      <c r="B298" s="7" t="s">
        <v>1227</v>
      </c>
      <c r="C298" s="9" t="s">
        <v>1912</v>
      </c>
    </row>
    <row r="299" spans="1:3" x14ac:dyDescent="0.25">
      <c r="A299" s="1060"/>
      <c r="B299" s="7" t="s">
        <v>1229</v>
      </c>
      <c r="C299" s="9" t="s">
        <v>1913</v>
      </c>
    </row>
    <row r="300" spans="1:3" x14ac:dyDescent="0.25">
      <c r="A300" s="1060"/>
      <c r="B300" s="7" t="s">
        <v>1231</v>
      </c>
      <c r="C300" s="9" t="s">
        <v>1914</v>
      </c>
    </row>
    <row r="301" spans="1:3" x14ac:dyDescent="0.25">
      <c r="A301" s="1060"/>
      <c r="B301" s="7" t="s">
        <v>1233</v>
      </c>
      <c r="C301" s="9" t="s">
        <v>1915</v>
      </c>
    </row>
    <row r="302" spans="1:3" x14ac:dyDescent="0.25">
      <c r="A302" s="1060"/>
      <c r="B302" s="7" t="s">
        <v>1235</v>
      </c>
      <c r="C302" s="9" t="s">
        <v>1916</v>
      </c>
    </row>
    <row r="303" spans="1:3" x14ac:dyDescent="0.25">
      <c r="A303" s="1060"/>
      <c r="B303" s="7" t="s">
        <v>1237</v>
      </c>
      <c r="C303" s="9" t="s">
        <v>1917</v>
      </c>
    </row>
    <row r="304" spans="1:3" x14ac:dyDescent="0.25">
      <c r="A304" s="1060"/>
      <c r="B304" s="7" t="s">
        <v>1239</v>
      </c>
      <c r="C304" s="9" t="s">
        <v>1918</v>
      </c>
    </row>
    <row r="305" spans="1:3" x14ac:dyDescent="0.25">
      <c r="A305" s="1060"/>
      <c r="B305" s="7" t="s">
        <v>1241</v>
      </c>
      <c r="C305" s="9" t="s">
        <v>1919</v>
      </c>
    </row>
    <row r="306" spans="1:3" x14ac:dyDescent="0.25">
      <c r="A306" s="1060"/>
      <c r="B306" s="7" t="s">
        <v>1243</v>
      </c>
      <c r="C306" s="9" t="s">
        <v>1920</v>
      </c>
    </row>
    <row r="307" spans="1:3" x14ac:dyDescent="0.25">
      <c r="A307" s="1060"/>
      <c r="B307" s="120" t="s">
        <v>1245</v>
      </c>
      <c r="C307" s="121" t="s">
        <v>1921</v>
      </c>
    </row>
    <row r="308" spans="1:3" x14ac:dyDescent="0.25">
      <c r="A308" s="1060"/>
      <c r="B308" s="120" t="s">
        <v>1247</v>
      </c>
      <c r="C308" s="121" t="s">
        <v>1922</v>
      </c>
    </row>
    <row r="309" spans="1:3" x14ac:dyDescent="0.25">
      <c r="A309" s="1060"/>
      <c r="B309" s="120" t="s">
        <v>1249</v>
      </c>
      <c r="C309" s="121" t="s">
        <v>1923</v>
      </c>
    </row>
    <row r="310" spans="1:3" x14ac:dyDescent="0.25">
      <c r="A310" s="1060"/>
      <c r="B310" s="7" t="s">
        <v>1251</v>
      </c>
      <c r="C310" s="9" t="s">
        <v>1924</v>
      </c>
    </row>
    <row r="311" spans="1:3" x14ac:dyDescent="0.25">
      <c r="A311" s="1060"/>
      <c r="B311" s="7" t="s">
        <v>1253</v>
      </c>
      <c r="C311" s="9" t="s">
        <v>1925</v>
      </c>
    </row>
    <row r="312" spans="1:3" x14ac:dyDescent="0.25">
      <c r="A312" s="1060"/>
      <c r="B312" s="7" t="s">
        <v>1255</v>
      </c>
      <c r="C312" s="9" t="s">
        <v>1926</v>
      </c>
    </row>
    <row r="313" spans="1:3" x14ac:dyDescent="0.25">
      <c r="A313" s="1060"/>
      <c r="B313" s="7" t="s">
        <v>1257</v>
      </c>
      <c r="C313" s="9" t="s">
        <v>1927</v>
      </c>
    </row>
    <row r="314" spans="1:3" x14ac:dyDescent="0.25">
      <c r="A314" s="1060"/>
      <c r="B314" s="7" t="s">
        <v>1259</v>
      </c>
      <c r="C314" s="9" t="s">
        <v>1928</v>
      </c>
    </row>
    <row r="315" spans="1:3" x14ac:dyDescent="0.25">
      <c r="A315" s="1060"/>
      <c r="B315" s="7" t="s">
        <v>1261</v>
      </c>
      <c r="C315" s="9" t="s">
        <v>1929</v>
      </c>
    </row>
    <row r="316" spans="1:3" x14ac:dyDescent="0.25">
      <c r="A316" s="1060"/>
      <c r="B316" s="7" t="s">
        <v>1263</v>
      </c>
      <c r="C316" s="9" t="s">
        <v>1930</v>
      </c>
    </row>
    <row r="317" spans="1:3" x14ac:dyDescent="0.25">
      <c r="A317" s="1060"/>
      <c r="B317" s="7" t="s">
        <v>1265</v>
      </c>
      <c r="C317" s="9" t="s">
        <v>1931</v>
      </c>
    </row>
    <row r="318" spans="1:3" x14ac:dyDescent="0.25">
      <c r="A318" s="1060"/>
      <c r="B318" s="120" t="s">
        <v>1267</v>
      </c>
      <c r="C318" s="121" t="s">
        <v>1932</v>
      </c>
    </row>
    <row r="319" spans="1:3" x14ac:dyDescent="0.25">
      <c r="A319" s="1060"/>
      <c r="B319" s="7" t="s">
        <v>1269</v>
      </c>
      <c r="C319" s="9" t="s">
        <v>1933</v>
      </c>
    </row>
    <row r="320" spans="1:3" x14ac:dyDescent="0.25">
      <c r="A320" s="1060"/>
      <c r="B320" s="7" t="s">
        <v>1271</v>
      </c>
      <c r="C320" s="9" t="s">
        <v>1934</v>
      </c>
    </row>
    <row r="321" spans="1:3" x14ac:dyDescent="0.25">
      <c r="A321" s="1060"/>
      <c r="B321" s="7" t="s">
        <v>1273</v>
      </c>
      <c r="C321" s="9" t="s">
        <v>1935</v>
      </c>
    </row>
    <row r="322" spans="1:3" x14ac:dyDescent="0.25">
      <c r="A322" s="1060"/>
      <c r="B322" s="7" t="s">
        <v>1275</v>
      </c>
      <c r="C322" s="9" t="s">
        <v>1936</v>
      </c>
    </row>
    <row r="323" spans="1:3" x14ac:dyDescent="0.25">
      <c r="A323" s="1060"/>
      <c r="B323" s="7" t="s">
        <v>1277</v>
      </c>
      <c r="C323" s="9" t="s">
        <v>1937</v>
      </c>
    </row>
    <row r="324" spans="1:3" x14ac:dyDescent="0.25">
      <c r="A324" s="1060"/>
      <c r="B324" s="120" t="s">
        <v>1279</v>
      </c>
      <c r="C324" s="121" t="s">
        <v>1938</v>
      </c>
    </row>
    <row r="325" spans="1:3" x14ac:dyDescent="0.25">
      <c r="A325" s="1060"/>
      <c r="B325" s="7" t="s">
        <v>1281</v>
      </c>
      <c r="C325" s="9" t="s">
        <v>1939</v>
      </c>
    </row>
    <row r="326" spans="1:3" x14ac:dyDescent="0.25">
      <c r="A326" s="1060"/>
      <c r="B326" s="7" t="s">
        <v>1283</v>
      </c>
      <c r="C326" s="9" t="s">
        <v>1940</v>
      </c>
    </row>
    <row r="327" spans="1:3" x14ac:dyDescent="0.25">
      <c r="A327" s="1060"/>
      <c r="B327" s="7" t="s">
        <v>1285</v>
      </c>
      <c r="C327" s="9" t="s">
        <v>1941</v>
      </c>
    </row>
    <row r="328" spans="1:3" x14ac:dyDescent="0.25">
      <c r="A328" s="1060"/>
      <c r="B328" s="120" t="s">
        <v>1287</v>
      </c>
      <c r="C328" s="121" t="s">
        <v>1704</v>
      </c>
    </row>
    <row r="329" spans="1:3" x14ac:dyDescent="0.25">
      <c r="A329" s="1060"/>
      <c r="B329" s="120" t="s">
        <v>1289</v>
      </c>
      <c r="C329" s="121" t="s">
        <v>1942</v>
      </c>
    </row>
    <row r="330" spans="1:3" x14ac:dyDescent="0.25">
      <c r="A330" s="1060"/>
      <c r="B330" s="120" t="s">
        <v>1291</v>
      </c>
      <c r="C330" s="121" t="s">
        <v>1943</v>
      </c>
    </row>
    <row r="331" spans="1:3" x14ac:dyDescent="0.25">
      <c r="A331" s="1060"/>
      <c r="B331" s="120" t="s">
        <v>1293</v>
      </c>
      <c r="C331" s="121" t="s">
        <v>1944</v>
      </c>
    </row>
    <row r="332" spans="1:3" x14ac:dyDescent="0.25">
      <c r="A332" s="1060"/>
      <c r="B332" s="120" t="s">
        <v>1295</v>
      </c>
      <c r="C332" s="121" t="s">
        <v>1945</v>
      </c>
    </row>
    <row r="333" spans="1:3" ht="16.5" thickBot="1" x14ac:dyDescent="0.3">
      <c r="A333" s="1061"/>
      <c r="B333" s="122" t="s">
        <v>1297</v>
      </c>
      <c r="C333" s="123" t="s">
        <v>1946</v>
      </c>
    </row>
    <row r="334" spans="1:3" x14ac:dyDescent="0.25">
      <c r="A334" s="1044" t="s">
        <v>1299</v>
      </c>
      <c r="B334" s="124" t="s">
        <v>1300</v>
      </c>
      <c r="C334" s="125" t="s">
        <v>1947</v>
      </c>
    </row>
    <row r="335" spans="1:3" x14ac:dyDescent="0.25">
      <c r="A335" s="1045"/>
      <c r="B335" s="7" t="s">
        <v>1302</v>
      </c>
      <c r="C335" s="9" t="s">
        <v>1948</v>
      </c>
    </row>
    <row r="336" spans="1:3" x14ac:dyDescent="0.25">
      <c r="A336" s="1045"/>
      <c r="B336" s="7" t="s">
        <v>1304</v>
      </c>
      <c r="C336" s="9" t="s">
        <v>1949</v>
      </c>
    </row>
    <row r="337" spans="1:3" x14ac:dyDescent="0.25">
      <c r="A337" s="1045"/>
      <c r="B337" s="7" t="s">
        <v>1306</v>
      </c>
      <c r="C337" s="9" t="s">
        <v>1950</v>
      </c>
    </row>
    <row r="338" spans="1:3" x14ac:dyDescent="0.25">
      <c r="A338" s="1045"/>
      <c r="B338" s="7" t="s">
        <v>1308</v>
      </c>
      <c r="C338" s="9" t="s">
        <v>1951</v>
      </c>
    </row>
    <row r="339" spans="1:3" x14ac:dyDescent="0.25">
      <c r="A339" s="1045"/>
      <c r="B339" s="7" t="s">
        <v>1310</v>
      </c>
      <c r="C339" s="9" t="s">
        <v>1952</v>
      </c>
    </row>
    <row r="340" spans="1:3" x14ac:dyDescent="0.25">
      <c r="A340" s="1045"/>
      <c r="B340" s="7" t="s">
        <v>1312</v>
      </c>
      <c r="C340" s="8" t="s">
        <v>1953</v>
      </c>
    </row>
    <row r="341" spans="1:3" x14ac:dyDescent="0.25">
      <c r="A341" s="1045"/>
      <c r="B341" s="7" t="s">
        <v>1314</v>
      </c>
      <c r="C341" s="9" t="s">
        <v>1954</v>
      </c>
    </row>
    <row r="342" spans="1:3" x14ac:dyDescent="0.25">
      <c r="A342" s="1045"/>
      <c r="B342" s="7" t="s">
        <v>1316</v>
      </c>
      <c r="C342" s="9" t="s">
        <v>1955</v>
      </c>
    </row>
    <row r="343" spans="1:3" x14ac:dyDescent="0.25">
      <c r="A343" s="1045"/>
      <c r="B343" s="126" t="s">
        <v>1318</v>
      </c>
      <c r="C343" s="95" t="s">
        <v>1956</v>
      </c>
    </row>
    <row r="344" spans="1:3" x14ac:dyDescent="0.25">
      <c r="A344" s="1045"/>
      <c r="B344" s="126" t="s">
        <v>1320</v>
      </c>
      <c r="C344" s="95" t="s">
        <v>1957</v>
      </c>
    </row>
    <row r="345" spans="1:3" x14ac:dyDescent="0.25">
      <c r="A345" s="1045"/>
      <c r="B345" s="126" t="s">
        <v>1322</v>
      </c>
      <c r="C345" s="95" t="s">
        <v>1958</v>
      </c>
    </row>
    <row r="346" spans="1:3" ht="16.5" thickBot="1" x14ac:dyDescent="0.3">
      <c r="A346" s="1046"/>
      <c r="B346" s="127" t="s">
        <v>1324</v>
      </c>
      <c r="C346" s="128" t="s">
        <v>1959</v>
      </c>
    </row>
    <row r="347" spans="1:3" x14ac:dyDescent="0.25">
      <c r="A347" s="1062" t="s">
        <v>1326</v>
      </c>
      <c r="B347" s="129" t="s">
        <v>1327</v>
      </c>
      <c r="C347" s="130" t="s">
        <v>1960</v>
      </c>
    </row>
    <row r="348" spans="1:3" x14ac:dyDescent="0.25">
      <c r="A348" s="1063"/>
      <c r="B348" s="7" t="s">
        <v>1329</v>
      </c>
      <c r="C348" s="9" t="s">
        <v>1961</v>
      </c>
    </row>
    <row r="349" spans="1:3" x14ac:dyDescent="0.25">
      <c r="A349" s="1063"/>
      <c r="B349" s="7" t="s">
        <v>1331</v>
      </c>
      <c r="C349" s="9" t="s">
        <v>1962</v>
      </c>
    </row>
    <row r="350" spans="1:3" x14ac:dyDescent="0.25">
      <c r="A350" s="1063"/>
      <c r="B350" s="7" t="s">
        <v>1333</v>
      </c>
      <c r="C350" s="9" t="s">
        <v>1963</v>
      </c>
    </row>
    <row r="351" spans="1:3" x14ac:dyDescent="0.25">
      <c r="A351" s="1063"/>
      <c r="B351" s="131" t="s">
        <v>1335</v>
      </c>
      <c r="C351" s="132" t="s">
        <v>1964</v>
      </c>
    </row>
    <row r="352" spans="1:3" x14ac:dyDescent="0.25">
      <c r="A352" s="1063"/>
      <c r="B352" s="7" t="s">
        <v>1337</v>
      </c>
      <c r="C352" s="9" t="s">
        <v>1965</v>
      </c>
    </row>
    <row r="353" spans="1:3" x14ac:dyDescent="0.25">
      <c r="A353" s="1063"/>
      <c r="B353" s="7" t="s">
        <v>1339</v>
      </c>
      <c r="C353" s="9" t="s">
        <v>1966</v>
      </c>
    </row>
    <row r="354" spans="1:3" x14ac:dyDescent="0.25">
      <c r="A354" s="1063"/>
      <c r="B354" s="7" t="s">
        <v>1341</v>
      </c>
      <c r="C354" s="9" t="s">
        <v>1967</v>
      </c>
    </row>
    <row r="355" spans="1:3" x14ac:dyDescent="0.25">
      <c r="A355" s="1063"/>
      <c r="B355" s="7" t="s">
        <v>1343</v>
      </c>
      <c r="C355" s="9" t="s">
        <v>1968</v>
      </c>
    </row>
    <row r="356" spans="1:3" x14ac:dyDescent="0.25">
      <c r="A356" s="1063"/>
      <c r="B356" s="7" t="s">
        <v>1345</v>
      </c>
      <c r="C356" s="9" t="s">
        <v>1969</v>
      </c>
    </row>
    <row r="357" spans="1:3" x14ac:dyDescent="0.25">
      <c r="A357" s="1063"/>
      <c r="B357" s="131" t="s">
        <v>1347</v>
      </c>
      <c r="C357" s="132" t="s">
        <v>1970</v>
      </c>
    </row>
    <row r="358" spans="1:3" x14ac:dyDescent="0.25">
      <c r="A358" s="1063"/>
      <c r="B358" s="131" t="s">
        <v>1349</v>
      </c>
      <c r="C358" s="132" t="s">
        <v>1971</v>
      </c>
    </row>
    <row r="359" spans="1:3" ht="16.5" thickBot="1" x14ac:dyDescent="0.3">
      <c r="A359" s="1064"/>
      <c r="B359" s="133" t="s">
        <v>1351</v>
      </c>
      <c r="C359" s="134" t="s">
        <v>1972</v>
      </c>
    </row>
    <row r="360" spans="1:3" x14ac:dyDescent="0.25">
      <c r="A360" s="1065" t="s">
        <v>1353</v>
      </c>
      <c r="B360" s="135" t="s">
        <v>1354</v>
      </c>
      <c r="C360" s="136" t="s">
        <v>1973</v>
      </c>
    </row>
    <row r="361" spans="1:3" x14ac:dyDescent="0.25">
      <c r="A361" s="1066"/>
      <c r="B361" s="137" t="s">
        <v>1356</v>
      </c>
      <c r="C361" s="138" t="s">
        <v>1974</v>
      </c>
    </row>
    <row r="362" spans="1:3" x14ac:dyDescent="0.25">
      <c r="A362" s="1066"/>
      <c r="B362" s="137" t="s">
        <v>1358</v>
      </c>
      <c r="C362" s="138" t="s">
        <v>1975</v>
      </c>
    </row>
    <row r="363" spans="1:3" ht="16.5" thickBot="1" x14ac:dyDescent="0.3">
      <c r="A363" s="1067"/>
      <c r="B363" s="139" t="s">
        <v>1360</v>
      </c>
      <c r="C363" s="140" t="s">
        <v>1976</v>
      </c>
    </row>
    <row r="364" spans="1:3" ht="54.75" customHeight="1" thickBot="1" x14ac:dyDescent="0.3">
      <c r="A364" s="311" t="s">
        <v>1362</v>
      </c>
      <c r="B364" s="312" t="s">
        <v>182</v>
      </c>
      <c r="C364" s="313"/>
    </row>
    <row r="365" spans="1:3" ht="41.25" thickBot="1" x14ac:dyDescent="0.3">
      <c r="A365" s="314" t="s">
        <v>1977</v>
      </c>
      <c r="B365" s="315" t="s">
        <v>125</v>
      </c>
      <c r="C365" s="316"/>
    </row>
    <row r="366" spans="1:3" ht="122.25" thickBot="1" x14ac:dyDescent="0.3">
      <c r="A366" s="314" t="s">
        <v>1978</v>
      </c>
      <c r="B366" s="315" t="s">
        <v>183</v>
      </c>
      <c r="C366" s="316"/>
    </row>
  </sheetData>
  <sheetProtection algorithmName="SHA-512" hashValue="HKuY06K8Zk+TaZ0Btc3HJuKWi71D26a3mzuUjaL8HsDOZ7TEjPoFH/FRKj3H43qGhxe+kJ+Ec5dldc1nc899JQ==" saltValue="sZMlW6xMjghvjyFzmMfaLA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6"/>
  <sheetViews>
    <sheetView workbookViewId="0">
      <pane ySplit="26" topLeftCell="A27" activePane="bottomLeft" state="frozen"/>
      <selection pane="bottomLeft" activeCell="A27" sqref="A27"/>
    </sheetView>
  </sheetViews>
  <sheetFormatPr defaultRowHeight="15.75" x14ac:dyDescent="0.25"/>
  <cols>
    <col min="1" max="1" width="6.28515625" style="306" customWidth="1"/>
    <col min="2" max="2" width="74.7109375" style="306" customWidth="1"/>
    <col min="3" max="16384" width="9.140625" style="306"/>
  </cols>
  <sheetData>
    <row r="1" spans="1:2" x14ac:dyDescent="0.25">
      <c r="A1" s="1068" t="s">
        <v>1979</v>
      </c>
      <c r="B1" s="1068"/>
    </row>
    <row r="2" spans="1:2" x14ac:dyDescent="0.25">
      <c r="A2" s="46" t="s">
        <v>15</v>
      </c>
      <c r="B2" s="46" t="s">
        <v>421</v>
      </c>
    </row>
    <row r="3" spans="1:2" x14ac:dyDescent="0.25">
      <c r="A3" s="317">
        <v>1</v>
      </c>
      <c r="B3" s="51" t="s">
        <v>1980</v>
      </c>
    </row>
    <row r="4" spans="1:2" x14ac:dyDescent="0.25">
      <c r="A4" s="317">
        <v>2</v>
      </c>
      <c r="B4" s="67" t="s">
        <v>1981</v>
      </c>
    </row>
    <row r="5" spans="1:2" x14ac:dyDescent="0.25">
      <c r="A5" s="317">
        <v>3</v>
      </c>
      <c r="B5" s="67" t="s">
        <v>1982</v>
      </c>
    </row>
    <row r="6" spans="1:2" x14ac:dyDescent="0.25">
      <c r="A6" s="317">
        <v>4</v>
      </c>
      <c r="B6" s="51" t="s">
        <v>1983</v>
      </c>
    </row>
    <row r="7" spans="1:2" x14ac:dyDescent="0.25">
      <c r="A7" s="317">
        <v>5</v>
      </c>
      <c r="B7" s="51" t="s">
        <v>1984</v>
      </c>
    </row>
    <row r="8" spans="1:2" x14ac:dyDescent="0.25">
      <c r="A8" s="317">
        <v>6</v>
      </c>
      <c r="B8" s="51" t="s">
        <v>1985</v>
      </c>
    </row>
    <row r="9" spans="1:2" x14ac:dyDescent="0.25">
      <c r="A9" s="317">
        <v>7</v>
      </c>
      <c r="B9" s="51" t="s">
        <v>1986</v>
      </c>
    </row>
    <row r="10" spans="1:2" x14ac:dyDescent="0.25">
      <c r="A10" s="317">
        <v>8</v>
      </c>
      <c r="B10" s="51" t="s">
        <v>1987</v>
      </c>
    </row>
    <row r="11" spans="1:2" x14ac:dyDescent="0.25">
      <c r="A11" s="317">
        <v>9</v>
      </c>
      <c r="B11" s="51" t="s">
        <v>1988</v>
      </c>
    </row>
    <row r="12" spans="1:2" x14ac:dyDescent="0.25">
      <c r="A12" s="317">
        <v>10</v>
      </c>
      <c r="B12" s="51" t="s">
        <v>1989</v>
      </c>
    </row>
    <row r="13" spans="1:2" x14ac:dyDescent="0.25">
      <c r="A13" s="317">
        <v>11</v>
      </c>
      <c r="B13" s="51" t="s">
        <v>1990</v>
      </c>
    </row>
    <row r="14" spans="1:2" x14ac:dyDescent="0.25">
      <c r="A14" s="317">
        <v>12</v>
      </c>
      <c r="B14" s="51" t="s">
        <v>1991</v>
      </c>
    </row>
    <row r="15" spans="1:2" x14ac:dyDescent="0.25">
      <c r="A15" s="317">
        <v>13</v>
      </c>
      <c r="B15" s="51" t="s">
        <v>1992</v>
      </c>
    </row>
    <row r="16" spans="1:2" x14ac:dyDescent="0.25">
      <c r="A16" s="317">
        <v>14</v>
      </c>
      <c r="B16" s="51" t="s">
        <v>1993</v>
      </c>
    </row>
    <row r="17" spans="1:2" x14ac:dyDescent="0.25">
      <c r="A17" s="317">
        <v>15</v>
      </c>
      <c r="B17" s="51" t="s">
        <v>1994</v>
      </c>
    </row>
    <row r="18" spans="1:2" x14ac:dyDescent="0.25">
      <c r="A18" s="317">
        <v>16</v>
      </c>
      <c r="B18" s="51" t="s">
        <v>1995</v>
      </c>
    </row>
    <row r="19" spans="1:2" x14ac:dyDescent="0.25">
      <c r="A19" s="317">
        <v>17</v>
      </c>
      <c r="B19" s="51" t="s">
        <v>1996</v>
      </c>
    </row>
    <row r="20" spans="1:2" x14ac:dyDescent="0.25">
      <c r="A20" s="317">
        <v>18</v>
      </c>
      <c r="B20" s="51" t="s">
        <v>1997</v>
      </c>
    </row>
    <row r="21" spans="1:2" x14ac:dyDescent="0.25">
      <c r="A21" s="317">
        <v>19</v>
      </c>
      <c r="B21" s="51" t="s">
        <v>1998</v>
      </c>
    </row>
    <row r="22" spans="1:2" x14ac:dyDescent="0.25">
      <c r="A22" s="317">
        <v>20</v>
      </c>
      <c r="B22" s="51" t="s">
        <v>1999</v>
      </c>
    </row>
    <row r="23" spans="1:2" x14ac:dyDescent="0.25">
      <c r="A23" s="317">
        <v>21</v>
      </c>
      <c r="B23" s="51" t="s">
        <v>2000</v>
      </c>
    </row>
    <row r="24" spans="1:2" x14ac:dyDescent="0.25">
      <c r="A24" s="317">
        <v>22</v>
      </c>
      <c r="B24" s="67" t="s">
        <v>2001</v>
      </c>
    </row>
    <row r="25" spans="1:2" ht="31.5" x14ac:dyDescent="0.25">
      <c r="A25" s="317">
        <v>23</v>
      </c>
      <c r="B25" s="67" t="s">
        <v>2002</v>
      </c>
    </row>
    <row r="26" spans="1:2" x14ac:dyDescent="0.25">
      <c r="A26" s="317">
        <v>24</v>
      </c>
      <c r="B26" s="67" t="s">
        <v>2003</v>
      </c>
    </row>
  </sheetData>
  <sheetProtection algorithmName="SHA-512" hashValue="8htfcjCt6vLP5X7F4p5PRH7e8nbsrP2kaniHHPk92hdm2A4BdvbXcEjOZ9Ef23xjTdkpKYOXXnrBh7XK+b2VQA==" saltValue="HHwyAfDaRqT2LfzalJiyz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26"/>
  <sheetViews>
    <sheetView zoomScale="80" zoomScaleNormal="80" workbookViewId="0">
      <pane ySplit="6" topLeftCell="A7" activePane="bottomLeft" state="frozen"/>
      <selection pane="bottomLeft" activeCell="B12" sqref="B12"/>
    </sheetView>
  </sheetViews>
  <sheetFormatPr defaultRowHeight="15.75" x14ac:dyDescent="0.25"/>
  <cols>
    <col min="1" max="1" width="7.5703125" style="48" customWidth="1"/>
    <col min="2" max="2" width="90" style="47" customWidth="1"/>
  </cols>
  <sheetData>
    <row r="1" spans="1:5" ht="27" customHeight="1" x14ac:dyDescent="0.25">
      <c r="A1" s="1069" t="s">
        <v>2004</v>
      </c>
      <c r="B1" s="1069"/>
    </row>
    <row r="2" spans="1:5" s="319" customFormat="1" ht="33" customHeight="1" x14ac:dyDescent="0.2">
      <c r="A2" s="627" t="s">
        <v>2005</v>
      </c>
      <c r="B2" s="627"/>
      <c r="C2" s="318"/>
      <c r="D2" s="318"/>
      <c r="E2" s="318"/>
    </row>
    <row r="3" spans="1:5" s="319" customFormat="1" ht="51" customHeight="1" x14ac:dyDescent="0.2">
      <c r="A3" s="627" t="s">
        <v>2006</v>
      </c>
      <c r="B3" s="627"/>
      <c r="C3" s="318"/>
      <c r="D3" s="318"/>
      <c r="E3" s="318"/>
    </row>
    <row r="4" spans="1:5" ht="5.25" customHeight="1" x14ac:dyDescent="0.25"/>
    <row r="5" spans="1:5" ht="20.25" x14ac:dyDescent="0.25">
      <c r="A5" s="1070" t="s">
        <v>2007</v>
      </c>
      <c r="B5" s="1070"/>
    </row>
    <row r="6" spans="1:5" s="310" customFormat="1" ht="18.75" x14ac:dyDescent="0.3">
      <c r="A6" s="309" t="s">
        <v>15</v>
      </c>
      <c r="B6" s="309" t="s">
        <v>421</v>
      </c>
    </row>
    <row r="7" spans="1:5" x14ac:dyDescent="0.25">
      <c r="A7" s="317">
        <v>1</v>
      </c>
      <c r="B7" s="54" t="s">
        <v>2008</v>
      </c>
    </row>
    <row r="8" spans="1:5" x14ac:dyDescent="0.25">
      <c r="A8" s="317">
        <v>2</v>
      </c>
      <c r="B8" s="54" t="s">
        <v>2009</v>
      </c>
    </row>
    <row r="9" spans="1:5" x14ac:dyDescent="0.25">
      <c r="A9" s="317">
        <v>3</v>
      </c>
      <c r="B9" s="54" t="s">
        <v>2010</v>
      </c>
    </row>
    <row r="10" spans="1:5" x14ac:dyDescent="0.25">
      <c r="A10" s="317">
        <v>4</v>
      </c>
      <c r="B10" s="54" t="s">
        <v>2011</v>
      </c>
    </row>
    <row r="11" spans="1:5" x14ac:dyDescent="0.25">
      <c r="A11" s="317">
        <v>5</v>
      </c>
      <c r="B11" s="54" t="s">
        <v>2012</v>
      </c>
    </row>
    <row r="12" spans="1:5" x14ac:dyDescent="0.25">
      <c r="A12" s="317">
        <v>6</v>
      </c>
      <c r="B12" s="54" t="s">
        <v>2013</v>
      </c>
    </row>
    <row r="13" spans="1:5" x14ac:dyDescent="0.25">
      <c r="A13" s="317">
        <v>7</v>
      </c>
      <c r="B13" s="54" t="s">
        <v>2014</v>
      </c>
    </row>
    <row r="14" spans="1:5" x14ac:dyDescent="0.25">
      <c r="A14" s="317">
        <v>8</v>
      </c>
      <c r="B14" s="54" t="s">
        <v>2015</v>
      </c>
    </row>
    <row r="15" spans="1:5" x14ac:dyDescent="0.25">
      <c r="A15" s="317">
        <v>9</v>
      </c>
      <c r="B15" s="54" t="s">
        <v>2016</v>
      </c>
    </row>
    <row r="16" spans="1:5" x14ac:dyDescent="0.25">
      <c r="A16" s="317">
        <v>10</v>
      </c>
      <c r="B16" s="54" t="s">
        <v>2017</v>
      </c>
    </row>
    <row r="17" spans="1:2" x14ac:dyDescent="0.25">
      <c r="A17" s="317">
        <v>11</v>
      </c>
      <c r="B17" s="54" t="s">
        <v>2018</v>
      </c>
    </row>
    <row r="18" spans="1:2" x14ac:dyDescent="0.25">
      <c r="A18" s="317">
        <v>12</v>
      </c>
      <c r="B18" s="54" t="s">
        <v>2019</v>
      </c>
    </row>
    <row r="19" spans="1:2" x14ac:dyDescent="0.25">
      <c r="A19" s="317">
        <v>13</v>
      </c>
      <c r="B19" s="54" t="s">
        <v>2020</v>
      </c>
    </row>
    <row r="20" spans="1:2" x14ac:dyDescent="0.25">
      <c r="A20" s="317">
        <v>14</v>
      </c>
      <c r="B20" s="54" t="s">
        <v>2021</v>
      </c>
    </row>
    <row r="21" spans="1:2" x14ac:dyDescent="0.25">
      <c r="A21" s="317">
        <v>15</v>
      </c>
      <c r="B21" s="54" t="s">
        <v>2022</v>
      </c>
    </row>
    <row r="22" spans="1:2" x14ac:dyDescent="0.25">
      <c r="A22" s="317">
        <v>16</v>
      </c>
      <c r="B22" s="54" t="s">
        <v>2023</v>
      </c>
    </row>
    <row r="23" spans="1:2" x14ac:dyDescent="0.25">
      <c r="A23" s="317">
        <v>17</v>
      </c>
      <c r="B23" s="54" t="s">
        <v>2024</v>
      </c>
    </row>
    <row r="24" spans="1:2" x14ac:dyDescent="0.25">
      <c r="A24" s="317">
        <v>18</v>
      </c>
      <c r="B24" s="9" t="s">
        <v>2025</v>
      </c>
    </row>
    <row r="25" spans="1:2" x14ac:dyDescent="0.25">
      <c r="A25" s="317">
        <v>19</v>
      </c>
      <c r="B25" s="9" t="s">
        <v>2026</v>
      </c>
    </row>
    <row r="26" spans="1:2" x14ac:dyDescent="0.25">
      <c r="A26" s="317">
        <v>20</v>
      </c>
      <c r="B26" s="9" t="s">
        <v>2027</v>
      </c>
    </row>
    <row r="27" spans="1:2" x14ac:dyDescent="0.25">
      <c r="A27" s="317">
        <v>21</v>
      </c>
      <c r="B27" s="9" t="s">
        <v>2028</v>
      </c>
    </row>
    <row r="28" spans="1:2" x14ac:dyDescent="0.25">
      <c r="A28" s="317">
        <v>22</v>
      </c>
      <c r="B28" s="9" t="s">
        <v>2029</v>
      </c>
    </row>
    <row r="29" spans="1:2" x14ac:dyDescent="0.25">
      <c r="A29" s="317">
        <v>23</v>
      </c>
      <c r="B29" s="9" t="s">
        <v>2030</v>
      </c>
    </row>
    <row r="30" spans="1:2" x14ac:dyDescent="0.25">
      <c r="A30" s="317">
        <v>24</v>
      </c>
      <c r="B30" s="9" t="s">
        <v>2031</v>
      </c>
    </row>
    <row r="31" spans="1:2" x14ac:dyDescent="0.25">
      <c r="A31" s="317">
        <v>25</v>
      </c>
      <c r="B31" s="9" t="s">
        <v>2032</v>
      </c>
    </row>
    <row r="32" spans="1:2" x14ac:dyDescent="0.25">
      <c r="A32" s="317">
        <v>26</v>
      </c>
      <c r="B32" s="9" t="s">
        <v>2033</v>
      </c>
    </row>
    <row r="33" spans="1:2" x14ac:dyDescent="0.25">
      <c r="A33" s="317">
        <v>27</v>
      </c>
      <c r="B33" s="9" t="s">
        <v>2034</v>
      </c>
    </row>
    <row r="34" spans="1:2" x14ac:dyDescent="0.25">
      <c r="A34" s="317">
        <v>28</v>
      </c>
      <c r="B34" s="9" t="s">
        <v>2035</v>
      </c>
    </row>
    <row r="35" spans="1:2" x14ac:dyDescent="0.25">
      <c r="A35" s="317">
        <v>29</v>
      </c>
      <c r="B35" s="9" t="s">
        <v>2036</v>
      </c>
    </row>
    <row r="36" spans="1:2" x14ac:dyDescent="0.25">
      <c r="A36" s="317">
        <v>30</v>
      </c>
      <c r="B36" s="9" t="s">
        <v>2037</v>
      </c>
    </row>
    <row r="37" spans="1:2" x14ac:dyDescent="0.25">
      <c r="A37" s="317">
        <v>31</v>
      </c>
      <c r="B37" s="9" t="s">
        <v>2038</v>
      </c>
    </row>
    <row r="38" spans="1:2" x14ac:dyDescent="0.25">
      <c r="A38" s="317">
        <v>32</v>
      </c>
      <c r="B38" s="9" t="s">
        <v>2039</v>
      </c>
    </row>
    <row r="39" spans="1:2" x14ac:dyDescent="0.25">
      <c r="A39" s="317">
        <v>33</v>
      </c>
      <c r="B39" s="9" t="s">
        <v>2040</v>
      </c>
    </row>
    <row r="40" spans="1:2" x14ac:dyDescent="0.25">
      <c r="A40" s="317">
        <v>34</v>
      </c>
      <c r="B40" s="9" t="s">
        <v>2041</v>
      </c>
    </row>
    <row r="41" spans="1:2" x14ac:dyDescent="0.25">
      <c r="A41" s="317">
        <v>35</v>
      </c>
      <c r="B41" s="9" t="s">
        <v>2042</v>
      </c>
    </row>
    <row r="42" spans="1:2" x14ac:dyDescent="0.25">
      <c r="A42" s="317">
        <v>36</v>
      </c>
      <c r="B42" s="9" t="s">
        <v>2043</v>
      </c>
    </row>
    <row r="43" spans="1:2" x14ac:dyDescent="0.25">
      <c r="A43" s="317">
        <v>37</v>
      </c>
      <c r="B43" s="9" t="s">
        <v>2044</v>
      </c>
    </row>
    <row r="44" spans="1:2" x14ac:dyDescent="0.25">
      <c r="A44" s="317">
        <v>38</v>
      </c>
      <c r="B44" s="9" t="s">
        <v>2045</v>
      </c>
    </row>
    <row r="45" spans="1:2" x14ac:dyDescent="0.25">
      <c r="A45" s="317">
        <v>39</v>
      </c>
      <c r="B45" s="9" t="s">
        <v>2046</v>
      </c>
    </row>
    <row r="46" spans="1:2" x14ac:dyDescent="0.25">
      <c r="A46" s="317">
        <v>40</v>
      </c>
      <c r="B46" s="9" t="s">
        <v>2047</v>
      </c>
    </row>
    <row r="47" spans="1:2" x14ac:dyDescent="0.25">
      <c r="A47" s="317">
        <v>41</v>
      </c>
      <c r="B47" s="9" t="s">
        <v>2048</v>
      </c>
    </row>
    <row r="48" spans="1:2" x14ac:dyDescent="0.25">
      <c r="A48" s="317">
        <v>42</v>
      </c>
      <c r="B48" s="9" t="s">
        <v>2049</v>
      </c>
    </row>
    <row r="49" spans="1:2" x14ac:dyDescent="0.25">
      <c r="A49" s="317">
        <v>43</v>
      </c>
      <c r="B49" s="54" t="s">
        <v>2050</v>
      </c>
    </row>
    <row r="50" spans="1:2" x14ac:dyDescent="0.25">
      <c r="A50" s="317">
        <v>44</v>
      </c>
      <c r="B50" s="54" t="s">
        <v>2051</v>
      </c>
    </row>
    <row r="51" spans="1:2" x14ac:dyDescent="0.25">
      <c r="A51" s="317">
        <v>45</v>
      </c>
      <c r="B51" s="54" t="s">
        <v>2052</v>
      </c>
    </row>
    <row r="52" spans="1:2" x14ac:dyDescent="0.25">
      <c r="A52" s="317">
        <v>46</v>
      </c>
      <c r="B52" s="54" t="s">
        <v>2053</v>
      </c>
    </row>
    <row r="53" spans="1:2" x14ac:dyDescent="0.25">
      <c r="A53" s="317">
        <v>47</v>
      </c>
      <c r="B53" s="54" t="s">
        <v>2054</v>
      </c>
    </row>
    <row r="54" spans="1:2" x14ac:dyDescent="0.25">
      <c r="A54" s="317">
        <v>48</v>
      </c>
      <c r="B54" s="54" t="s">
        <v>2055</v>
      </c>
    </row>
    <row r="55" spans="1:2" x14ac:dyDescent="0.25">
      <c r="A55" s="317">
        <v>49</v>
      </c>
      <c r="B55" s="54" t="s">
        <v>2056</v>
      </c>
    </row>
    <row r="56" spans="1:2" x14ac:dyDescent="0.25">
      <c r="A56" s="317">
        <v>50</v>
      </c>
      <c r="B56" s="54" t="s">
        <v>2057</v>
      </c>
    </row>
    <row r="57" spans="1:2" x14ac:dyDescent="0.25">
      <c r="A57" s="317">
        <v>51</v>
      </c>
      <c r="B57" s="54" t="s">
        <v>2058</v>
      </c>
    </row>
    <row r="58" spans="1:2" x14ac:dyDescent="0.25">
      <c r="A58" s="317">
        <v>52</v>
      </c>
      <c r="B58" s="54" t="s">
        <v>2059</v>
      </c>
    </row>
    <row r="59" spans="1:2" x14ac:dyDescent="0.25">
      <c r="A59" s="317">
        <v>53</v>
      </c>
      <c r="B59" s="54" t="s">
        <v>2060</v>
      </c>
    </row>
    <row r="60" spans="1:2" x14ac:dyDescent="0.25">
      <c r="A60" s="317">
        <v>54</v>
      </c>
      <c r="B60" s="54" t="s">
        <v>2061</v>
      </c>
    </row>
    <row r="61" spans="1:2" x14ac:dyDescent="0.25">
      <c r="A61" s="317">
        <v>55</v>
      </c>
      <c r="B61" s="54" t="s">
        <v>2062</v>
      </c>
    </row>
    <row r="62" spans="1:2" x14ac:dyDescent="0.25">
      <c r="A62" s="317">
        <v>56</v>
      </c>
      <c r="B62" s="54" t="s">
        <v>2063</v>
      </c>
    </row>
    <row r="63" spans="1:2" x14ac:dyDescent="0.25">
      <c r="A63" s="317">
        <v>57</v>
      </c>
      <c r="B63" s="54" t="s">
        <v>2064</v>
      </c>
    </row>
    <row r="64" spans="1:2" x14ac:dyDescent="0.25">
      <c r="A64" s="317">
        <v>58</v>
      </c>
      <c r="B64" s="54" t="s">
        <v>2065</v>
      </c>
    </row>
    <row r="65" spans="1:2" x14ac:dyDescent="0.25">
      <c r="A65" s="317">
        <v>59</v>
      </c>
      <c r="B65" s="54" t="s">
        <v>2066</v>
      </c>
    </row>
    <row r="66" spans="1:2" x14ac:dyDescent="0.25">
      <c r="A66" s="317">
        <v>60</v>
      </c>
      <c r="B66" s="54" t="s">
        <v>2067</v>
      </c>
    </row>
    <row r="67" spans="1:2" x14ac:dyDescent="0.25">
      <c r="A67" s="317">
        <v>61</v>
      </c>
      <c r="B67" s="54" t="s">
        <v>2068</v>
      </c>
    </row>
    <row r="68" spans="1:2" x14ac:dyDescent="0.25">
      <c r="A68" s="317">
        <v>62</v>
      </c>
      <c r="B68" s="54" t="s">
        <v>2069</v>
      </c>
    </row>
    <row r="69" spans="1:2" x14ac:dyDescent="0.25">
      <c r="A69" s="317">
        <v>63</v>
      </c>
      <c r="B69" s="54" t="s">
        <v>2070</v>
      </c>
    </row>
    <row r="70" spans="1:2" x14ac:dyDescent="0.25">
      <c r="A70" s="317">
        <v>64</v>
      </c>
      <c r="B70" s="54" t="s">
        <v>2071</v>
      </c>
    </row>
    <row r="71" spans="1:2" x14ac:dyDescent="0.25">
      <c r="A71" s="317">
        <v>65</v>
      </c>
      <c r="B71" s="54" t="s">
        <v>2072</v>
      </c>
    </row>
    <row r="72" spans="1:2" x14ac:dyDescent="0.25">
      <c r="A72" s="317">
        <v>66</v>
      </c>
      <c r="B72" s="54" t="s">
        <v>2073</v>
      </c>
    </row>
    <row r="73" spans="1:2" x14ac:dyDescent="0.25">
      <c r="A73" s="317">
        <v>67</v>
      </c>
      <c r="B73" s="54" t="s">
        <v>2074</v>
      </c>
    </row>
    <row r="74" spans="1:2" x14ac:dyDescent="0.25">
      <c r="A74" s="317">
        <v>68</v>
      </c>
      <c r="B74" s="54" t="s">
        <v>2075</v>
      </c>
    </row>
    <row r="75" spans="1:2" x14ac:dyDescent="0.25">
      <c r="A75" s="317">
        <v>69</v>
      </c>
      <c r="B75" s="54" t="s">
        <v>2076</v>
      </c>
    </row>
    <row r="76" spans="1:2" x14ac:dyDescent="0.25">
      <c r="A76" s="317">
        <v>70</v>
      </c>
      <c r="B76" s="54" t="s">
        <v>2077</v>
      </c>
    </row>
    <row r="77" spans="1:2" x14ac:dyDescent="0.25">
      <c r="A77" s="317">
        <v>71</v>
      </c>
      <c r="B77" s="54" t="s">
        <v>2078</v>
      </c>
    </row>
    <row r="78" spans="1:2" x14ac:dyDescent="0.25">
      <c r="A78" s="317">
        <v>72</v>
      </c>
      <c r="B78" s="54" t="s">
        <v>2079</v>
      </c>
    </row>
    <row r="79" spans="1:2" x14ac:dyDescent="0.25">
      <c r="A79" s="317">
        <v>73</v>
      </c>
      <c r="B79" s="54" t="s">
        <v>2080</v>
      </c>
    </row>
    <row r="80" spans="1:2" x14ac:dyDescent="0.25">
      <c r="A80" s="317">
        <v>74</v>
      </c>
      <c r="B80" s="54" t="s">
        <v>2081</v>
      </c>
    </row>
    <row r="81" spans="1:2" x14ac:dyDescent="0.25">
      <c r="A81" s="317">
        <v>75</v>
      </c>
      <c r="B81" s="54" t="s">
        <v>2082</v>
      </c>
    </row>
    <row r="82" spans="1:2" x14ac:dyDescent="0.25">
      <c r="A82" s="317">
        <v>76</v>
      </c>
      <c r="B82" s="54" t="s">
        <v>2083</v>
      </c>
    </row>
    <row r="83" spans="1:2" x14ac:dyDescent="0.25">
      <c r="A83" s="317">
        <v>77</v>
      </c>
      <c r="B83" s="54" t="s">
        <v>2084</v>
      </c>
    </row>
    <row r="84" spans="1:2" x14ac:dyDescent="0.25">
      <c r="A84" s="317">
        <v>78</v>
      </c>
      <c r="B84" s="54" t="s">
        <v>2085</v>
      </c>
    </row>
    <row r="85" spans="1:2" x14ac:dyDescent="0.25">
      <c r="A85" s="317">
        <v>79</v>
      </c>
      <c r="B85" s="54" t="s">
        <v>2086</v>
      </c>
    </row>
    <row r="86" spans="1:2" x14ac:dyDescent="0.25">
      <c r="A86" s="317">
        <v>80</v>
      </c>
      <c r="B86" s="54" t="s">
        <v>2087</v>
      </c>
    </row>
    <row r="87" spans="1:2" x14ac:dyDescent="0.25">
      <c r="A87" s="317">
        <v>81</v>
      </c>
      <c r="B87" s="54" t="s">
        <v>2088</v>
      </c>
    </row>
    <row r="88" spans="1:2" x14ac:dyDescent="0.25">
      <c r="A88" s="317">
        <v>82</v>
      </c>
      <c r="B88" s="54" t="s">
        <v>2089</v>
      </c>
    </row>
    <row r="89" spans="1:2" x14ac:dyDescent="0.25">
      <c r="A89" s="317">
        <v>83</v>
      </c>
      <c r="B89" s="54" t="s">
        <v>2090</v>
      </c>
    </row>
    <row r="90" spans="1:2" x14ac:dyDescent="0.25">
      <c r="A90" s="317">
        <v>84</v>
      </c>
      <c r="B90" s="54" t="s">
        <v>2091</v>
      </c>
    </row>
    <row r="91" spans="1:2" x14ac:dyDescent="0.25">
      <c r="A91" s="317">
        <v>85</v>
      </c>
      <c r="B91" s="54" t="s">
        <v>2092</v>
      </c>
    </row>
    <row r="92" spans="1:2" x14ac:dyDescent="0.25">
      <c r="A92" s="317">
        <v>86</v>
      </c>
      <c r="B92" s="54" t="s">
        <v>2093</v>
      </c>
    </row>
    <row r="93" spans="1:2" x14ac:dyDescent="0.25">
      <c r="A93" s="317">
        <v>87</v>
      </c>
      <c r="B93" s="54" t="s">
        <v>2094</v>
      </c>
    </row>
    <row r="94" spans="1:2" x14ac:dyDescent="0.25">
      <c r="A94" s="317">
        <v>88</v>
      </c>
      <c r="B94" s="54" t="s">
        <v>2095</v>
      </c>
    </row>
    <row r="95" spans="1:2" x14ac:dyDescent="0.25">
      <c r="A95" s="317">
        <v>89</v>
      </c>
      <c r="B95" s="54" t="s">
        <v>2096</v>
      </c>
    </row>
    <row r="96" spans="1:2" x14ac:dyDescent="0.25">
      <c r="A96" s="317">
        <v>90</v>
      </c>
      <c r="B96" s="54" t="s">
        <v>2097</v>
      </c>
    </row>
    <row r="97" spans="1:2" x14ac:dyDescent="0.25">
      <c r="A97" s="317">
        <v>91</v>
      </c>
      <c r="B97" s="54" t="s">
        <v>2098</v>
      </c>
    </row>
    <row r="98" spans="1:2" x14ac:dyDescent="0.25">
      <c r="A98" s="317">
        <v>92</v>
      </c>
      <c r="B98" s="54" t="s">
        <v>2099</v>
      </c>
    </row>
    <row r="99" spans="1:2" x14ac:dyDescent="0.25">
      <c r="A99" s="317">
        <v>93</v>
      </c>
      <c r="B99" s="54" t="s">
        <v>2100</v>
      </c>
    </row>
    <row r="100" spans="1:2" x14ac:dyDescent="0.25">
      <c r="A100" s="317">
        <v>94</v>
      </c>
      <c r="B100" s="54" t="s">
        <v>2101</v>
      </c>
    </row>
    <row r="101" spans="1:2" x14ac:dyDescent="0.25">
      <c r="A101" s="317">
        <v>95</v>
      </c>
      <c r="B101" s="54" t="s">
        <v>2102</v>
      </c>
    </row>
    <row r="102" spans="1:2" x14ac:dyDescent="0.25">
      <c r="A102" s="317">
        <v>96</v>
      </c>
      <c r="B102" s="54" t="s">
        <v>2103</v>
      </c>
    </row>
    <row r="103" spans="1:2" x14ac:dyDescent="0.25">
      <c r="A103" s="317">
        <v>97</v>
      </c>
      <c r="B103" s="54" t="s">
        <v>2104</v>
      </c>
    </row>
    <row r="104" spans="1:2" x14ac:dyDescent="0.25">
      <c r="A104" s="317">
        <v>98</v>
      </c>
      <c r="B104" s="54" t="s">
        <v>2105</v>
      </c>
    </row>
    <row r="105" spans="1:2" x14ac:dyDescent="0.25">
      <c r="A105" s="317">
        <v>99</v>
      </c>
      <c r="B105" s="54" t="s">
        <v>2106</v>
      </c>
    </row>
    <row r="106" spans="1:2" x14ac:dyDescent="0.25">
      <c r="A106" s="317">
        <v>100</v>
      </c>
      <c r="B106" s="54" t="s">
        <v>2107</v>
      </c>
    </row>
    <row r="107" spans="1:2" x14ac:dyDescent="0.25">
      <c r="A107" s="317">
        <v>101</v>
      </c>
      <c r="B107" s="54" t="s">
        <v>2108</v>
      </c>
    </row>
    <row r="108" spans="1:2" x14ac:dyDescent="0.25">
      <c r="A108" s="317">
        <v>102</v>
      </c>
      <c r="B108" s="54" t="s">
        <v>2109</v>
      </c>
    </row>
    <row r="109" spans="1:2" x14ac:dyDescent="0.25">
      <c r="A109" s="317">
        <v>103</v>
      </c>
      <c r="B109" s="54" t="s">
        <v>2110</v>
      </c>
    </row>
    <row r="110" spans="1:2" x14ac:dyDescent="0.25">
      <c r="A110" s="317">
        <v>104</v>
      </c>
      <c r="B110" s="54" t="s">
        <v>2111</v>
      </c>
    </row>
    <row r="111" spans="1:2" x14ac:dyDescent="0.25">
      <c r="A111" s="317">
        <v>105</v>
      </c>
      <c r="B111" s="54" t="s">
        <v>2112</v>
      </c>
    </row>
    <row r="112" spans="1:2" x14ac:dyDescent="0.25">
      <c r="A112" s="317">
        <v>106</v>
      </c>
      <c r="B112" s="54" t="s">
        <v>2113</v>
      </c>
    </row>
    <row r="113" spans="1:2" x14ac:dyDescent="0.25">
      <c r="A113" s="317">
        <v>107</v>
      </c>
      <c r="B113" s="54" t="s">
        <v>2114</v>
      </c>
    </row>
    <row r="114" spans="1:2" x14ac:dyDescent="0.25">
      <c r="A114" s="317">
        <v>108</v>
      </c>
      <c r="B114" s="54" t="s">
        <v>2115</v>
      </c>
    </row>
    <row r="115" spans="1:2" x14ac:dyDescent="0.25">
      <c r="A115" s="317">
        <v>109</v>
      </c>
      <c r="B115" s="54" t="s">
        <v>2116</v>
      </c>
    </row>
    <row r="116" spans="1:2" x14ac:dyDescent="0.25">
      <c r="A116" s="317">
        <v>110</v>
      </c>
      <c r="B116" s="54" t="s">
        <v>2117</v>
      </c>
    </row>
    <row r="117" spans="1:2" x14ac:dyDescent="0.25">
      <c r="A117" s="317">
        <v>111</v>
      </c>
      <c r="B117" s="54" t="s">
        <v>2118</v>
      </c>
    </row>
    <row r="118" spans="1:2" x14ac:dyDescent="0.25">
      <c r="A118" s="317">
        <v>112</v>
      </c>
      <c r="B118" s="54" t="s">
        <v>2119</v>
      </c>
    </row>
    <row r="119" spans="1:2" x14ac:dyDescent="0.25">
      <c r="A119" s="317">
        <v>113</v>
      </c>
      <c r="B119" s="54" t="s">
        <v>2120</v>
      </c>
    </row>
    <row r="120" spans="1:2" x14ac:dyDescent="0.25">
      <c r="A120" s="317">
        <v>114</v>
      </c>
      <c r="B120" s="54" t="s">
        <v>2121</v>
      </c>
    </row>
    <row r="121" spans="1:2" x14ac:dyDescent="0.25">
      <c r="A121" s="317">
        <v>115</v>
      </c>
      <c r="B121" s="97" t="s">
        <v>2122</v>
      </c>
    </row>
    <row r="122" spans="1:2" x14ac:dyDescent="0.25">
      <c r="A122" s="317">
        <v>116</v>
      </c>
      <c r="B122" s="97" t="s">
        <v>2123</v>
      </c>
    </row>
    <row r="123" spans="1:2" x14ac:dyDescent="0.25">
      <c r="A123" s="317">
        <v>117</v>
      </c>
      <c r="B123" s="97" t="s">
        <v>2124</v>
      </c>
    </row>
    <row r="124" spans="1:2" x14ac:dyDescent="0.25">
      <c r="A124" s="317">
        <v>118</v>
      </c>
      <c r="B124" s="97" t="s">
        <v>2125</v>
      </c>
    </row>
    <row r="125" spans="1:2" x14ac:dyDescent="0.25">
      <c r="A125" s="317">
        <v>119</v>
      </c>
      <c r="B125" s="97" t="s">
        <v>2126</v>
      </c>
    </row>
    <row r="126" spans="1:2" x14ac:dyDescent="0.25">
      <c r="A126" s="317">
        <v>120</v>
      </c>
      <c r="B126" s="97" t="s">
        <v>2127</v>
      </c>
    </row>
  </sheetData>
  <sheetProtection algorithmName="SHA-512" hashValue="NC+ElnOJPsMrQpPH3SKOk16z7I45V9/G2YiwOjvuvfZBFmKJxKCPe9tQ7O8R6QPzuNZapJOmpFIwBPzU+RUTRQ==" saltValue="PIPEeDXeBoZHERuMS5PNCQ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320" customFormat="1" ht="20.25" x14ac:dyDescent="0.3">
      <c r="A1" s="1071" t="s">
        <v>2128</v>
      </c>
      <c r="B1" s="1071"/>
    </row>
    <row r="2" spans="1:2" s="321" customFormat="1" ht="18.75" x14ac:dyDescent="0.3">
      <c r="A2" s="309" t="s">
        <v>15</v>
      </c>
      <c r="B2" s="309" t="s">
        <v>421</v>
      </c>
    </row>
    <row r="3" spans="1:2" x14ac:dyDescent="0.25">
      <c r="A3" s="317">
        <v>1</v>
      </c>
      <c r="B3" s="56" t="s">
        <v>2129</v>
      </c>
    </row>
    <row r="4" spans="1:2" x14ac:dyDescent="0.25">
      <c r="A4" s="317">
        <v>2</v>
      </c>
      <c r="B4" s="51" t="s">
        <v>2130</v>
      </c>
    </row>
    <row r="5" spans="1:2" x14ac:dyDescent="0.25">
      <c r="A5" s="317">
        <v>3</v>
      </c>
      <c r="B5" s="51" t="s">
        <v>2131</v>
      </c>
    </row>
    <row r="6" spans="1:2" x14ac:dyDescent="0.25">
      <c r="A6" s="317">
        <v>4</v>
      </c>
      <c r="B6" s="51" t="s">
        <v>2132</v>
      </c>
    </row>
    <row r="7" spans="1:2" x14ac:dyDescent="0.25">
      <c r="A7" s="317">
        <v>5</v>
      </c>
      <c r="B7" s="51" t="s">
        <v>2133</v>
      </c>
    </row>
    <row r="8" spans="1:2" x14ac:dyDescent="0.25">
      <c r="A8" s="317">
        <v>6</v>
      </c>
      <c r="B8" s="51" t="s">
        <v>2134</v>
      </c>
    </row>
    <row r="9" spans="1:2" x14ac:dyDescent="0.25">
      <c r="A9" s="317">
        <v>7</v>
      </c>
      <c r="B9" s="51" t="s">
        <v>2135</v>
      </c>
    </row>
    <row r="10" spans="1:2" x14ac:dyDescent="0.25">
      <c r="A10" s="317">
        <v>8</v>
      </c>
      <c r="B10" s="51" t="s">
        <v>2136</v>
      </c>
    </row>
    <row r="11" spans="1:2" x14ac:dyDescent="0.25">
      <c r="A11" s="317">
        <v>9</v>
      </c>
      <c r="B11" s="51" t="s">
        <v>2137</v>
      </c>
    </row>
    <row r="12" spans="1:2" x14ac:dyDescent="0.25">
      <c r="A12" s="317">
        <v>10</v>
      </c>
      <c r="B12" s="51" t="s">
        <v>2138</v>
      </c>
    </row>
    <row r="13" spans="1:2" x14ac:dyDescent="0.25">
      <c r="A13" s="317">
        <v>11</v>
      </c>
      <c r="B13" s="51" t="s">
        <v>2139</v>
      </c>
    </row>
    <row r="14" spans="1:2" x14ac:dyDescent="0.25">
      <c r="A14" s="317">
        <v>12</v>
      </c>
      <c r="B14" s="51" t="s">
        <v>2140</v>
      </c>
    </row>
    <row r="15" spans="1:2" x14ac:dyDescent="0.25">
      <c r="A15" s="317">
        <v>13</v>
      </c>
      <c r="B15" s="51" t="s">
        <v>2141</v>
      </c>
    </row>
    <row r="16" spans="1:2" x14ac:dyDescent="0.25">
      <c r="A16" s="317">
        <v>14</v>
      </c>
      <c r="B16" s="51" t="s">
        <v>2142</v>
      </c>
    </row>
    <row r="17" spans="1:2" x14ac:dyDescent="0.25">
      <c r="A17" s="317">
        <v>15</v>
      </c>
      <c r="B17" s="51" t="s">
        <v>2143</v>
      </c>
    </row>
    <row r="18" spans="1:2" x14ac:dyDescent="0.25">
      <c r="A18" s="317">
        <v>16</v>
      </c>
      <c r="B18" s="51" t="s">
        <v>2144</v>
      </c>
    </row>
    <row r="19" spans="1:2" x14ac:dyDescent="0.25">
      <c r="A19" s="317">
        <v>17</v>
      </c>
      <c r="B19" s="51" t="s">
        <v>2145</v>
      </c>
    </row>
    <row r="20" spans="1:2" x14ac:dyDescent="0.25">
      <c r="A20" s="317">
        <v>18</v>
      </c>
      <c r="B20" s="51" t="s">
        <v>2146</v>
      </c>
    </row>
    <row r="21" spans="1:2" x14ac:dyDescent="0.25">
      <c r="A21" s="317">
        <v>19</v>
      </c>
      <c r="B21" s="51" t="s">
        <v>2147</v>
      </c>
    </row>
    <row r="22" spans="1:2" x14ac:dyDescent="0.25">
      <c r="A22" s="317">
        <v>20</v>
      </c>
      <c r="B22" s="51" t="s">
        <v>2148</v>
      </c>
    </row>
    <row r="23" spans="1:2" x14ac:dyDescent="0.25">
      <c r="A23" s="317">
        <v>21</v>
      </c>
      <c r="B23" s="51" t="s">
        <v>2149</v>
      </c>
    </row>
    <row r="24" spans="1:2" x14ac:dyDescent="0.25">
      <c r="A24" s="317">
        <v>22</v>
      </c>
      <c r="B24" s="51" t="s">
        <v>2150</v>
      </c>
    </row>
    <row r="25" spans="1:2" x14ac:dyDescent="0.25">
      <c r="A25" s="317">
        <v>23</v>
      </c>
      <c r="B25" s="51" t="s">
        <v>2151</v>
      </c>
    </row>
    <row r="26" spans="1:2" x14ac:dyDescent="0.25">
      <c r="A26" s="317">
        <v>24</v>
      </c>
      <c r="B26" s="51" t="s">
        <v>2152</v>
      </c>
    </row>
    <row r="27" spans="1:2" x14ac:dyDescent="0.25">
      <c r="A27" s="317">
        <v>25</v>
      </c>
      <c r="B27" s="51" t="s">
        <v>2153</v>
      </c>
    </row>
    <row r="28" spans="1:2" ht="31.5" x14ac:dyDescent="0.25">
      <c r="A28" s="317">
        <v>26</v>
      </c>
      <c r="B28" s="68" t="s">
        <v>2154</v>
      </c>
    </row>
    <row r="29" spans="1:2" x14ac:dyDescent="0.25">
      <c r="A29" s="317">
        <v>27</v>
      </c>
      <c r="B29" s="68" t="s">
        <v>2155</v>
      </c>
    </row>
    <row r="30" spans="1:2" x14ac:dyDescent="0.25">
      <c r="A30" s="317">
        <v>28</v>
      </c>
      <c r="B30" s="68" t="s">
        <v>2156</v>
      </c>
    </row>
    <row r="31" spans="1:2" x14ac:dyDescent="0.25">
      <c r="A31" s="317">
        <v>29</v>
      </c>
      <c r="B31" s="68" t="s">
        <v>2157</v>
      </c>
    </row>
    <row r="32" spans="1:2" x14ac:dyDescent="0.25">
      <c r="A32" s="317">
        <v>30</v>
      </c>
      <c r="B32" s="68" t="s">
        <v>2158</v>
      </c>
    </row>
    <row r="33" spans="1:2" x14ac:dyDescent="0.25">
      <c r="A33" s="317">
        <v>31</v>
      </c>
      <c r="B33" s="68" t="s">
        <v>2159</v>
      </c>
    </row>
    <row r="34" spans="1:2" x14ac:dyDescent="0.25">
      <c r="A34" s="317">
        <v>32</v>
      </c>
      <c r="B34" s="68" t="s">
        <v>2160</v>
      </c>
    </row>
    <row r="35" spans="1:2" x14ac:dyDescent="0.25">
      <c r="A35" s="317">
        <v>33</v>
      </c>
      <c r="B35" s="68" t="s">
        <v>2161</v>
      </c>
    </row>
    <row r="36" spans="1:2" x14ac:dyDescent="0.25">
      <c r="A36" s="317">
        <v>34</v>
      </c>
      <c r="B36" s="68" t="s">
        <v>2162</v>
      </c>
    </row>
    <row r="37" spans="1:2" x14ac:dyDescent="0.25">
      <c r="A37" s="317">
        <v>35</v>
      </c>
      <c r="B37" s="68" t="s">
        <v>2163</v>
      </c>
    </row>
    <row r="38" spans="1:2" x14ac:dyDescent="0.25">
      <c r="A38" s="317">
        <v>36</v>
      </c>
      <c r="B38" s="68" t="s">
        <v>2164</v>
      </c>
    </row>
    <row r="39" spans="1:2" x14ac:dyDescent="0.25">
      <c r="A39" s="317">
        <v>37</v>
      </c>
      <c r="B39" s="68" t="s">
        <v>2165</v>
      </c>
    </row>
    <row r="40" spans="1:2" x14ac:dyDescent="0.25">
      <c r="A40" s="317">
        <v>38</v>
      </c>
      <c r="B40" s="68" t="s">
        <v>2166</v>
      </c>
    </row>
    <row r="41" spans="1:2" x14ac:dyDescent="0.25">
      <c r="A41" s="317">
        <v>39</v>
      </c>
      <c r="B41" s="68" t="s">
        <v>2167</v>
      </c>
    </row>
    <row r="42" spans="1:2" x14ac:dyDescent="0.25">
      <c r="A42" s="317">
        <v>40</v>
      </c>
      <c r="B42" s="68" t="s">
        <v>2168</v>
      </c>
    </row>
    <row r="43" spans="1:2" x14ac:dyDescent="0.25">
      <c r="A43" s="317">
        <v>41</v>
      </c>
      <c r="B43" s="68" t="s">
        <v>2169</v>
      </c>
    </row>
    <row r="44" spans="1:2" x14ac:dyDescent="0.25">
      <c r="A44" s="317">
        <v>42</v>
      </c>
      <c r="B44" s="68" t="s">
        <v>2170</v>
      </c>
    </row>
    <row r="45" spans="1:2" x14ac:dyDescent="0.25">
      <c r="A45" s="317">
        <v>43</v>
      </c>
      <c r="B45" s="68" t="s">
        <v>2171</v>
      </c>
    </row>
    <row r="46" spans="1:2" x14ac:dyDescent="0.25">
      <c r="A46" s="317">
        <v>44</v>
      </c>
      <c r="B46" s="74" t="s">
        <v>2172</v>
      </c>
    </row>
    <row r="47" spans="1:2" x14ac:dyDescent="0.25">
      <c r="A47" s="317">
        <v>45</v>
      </c>
      <c r="B47" s="74" t="s">
        <v>2173</v>
      </c>
    </row>
    <row r="48" spans="1:2" x14ac:dyDescent="0.25">
      <c r="A48" s="317">
        <v>46</v>
      </c>
      <c r="B48" s="74" t="s">
        <v>2174</v>
      </c>
    </row>
    <row r="49" spans="1:2" x14ac:dyDescent="0.25">
      <c r="A49" s="317">
        <v>47</v>
      </c>
      <c r="B49" s="74" t="s">
        <v>2175</v>
      </c>
    </row>
    <row r="50" spans="1:2" x14ac:dyDescent="0.25">
      <c r="A50" s="317">
        <v>48</v>
      </c>
      <c r="B50" s="74" t="s">
        <v>2176</v>
      </c>
    </row>
    <row r="51" spans="1:2" x14ac:dyDescent="0.25">
      <c r="A51" s="317">
        <v>49</v>
      </c>
      <c r="B51" s="74" t="s">
        <v>2177</v>
      </c>
    </row>
    <row r="52" spans="1:2" x14ac:dyDescent="0.25">
      <c r="A52" s="317">
        <v>50</v>
      </c>
      <c r="B52" s="68" t="s">
        <v>2178</v>
      </c>
    </row>
    <row r="53" spans="1:2" x14ac:dyDescent="0.25">
      <c r="A53" s="322">
        <v>51</v>
      </c>
      <c r="B53" s="68" t="s">
        <v>2179</v>
      </c>
    </row>
    <row r="54" spans="1:2" x14ac:dyDescent="0.25">
      <c r="A54" s="322">
        <v>52</v>
      </c>
      <c r="B54" s="68" t="s">
        <v>2180</v>
      </c>
    </row>
    <row r="55" spans="1:2" x14ac:dyDescent="0.25">
      <c r="A55" s="322">
        <v>53</v>
      </c>
      <c r="B55" s="68" t="s">
        <v>2181</v>
      </c>
    </row>
    <row r="56" spans="1:2" x14ac:dyDescent="0.25">
      <c r="A56" s="322">
        <v>54</v>
      </c>
      <c r="B56" s="323" t="s">
        <v>2182</v>
      </c>
    </row>
  </sheetData>
  <sheetProtection algorithmName="SHA-512" hashValue="OdZvhSa8YW3b4yART7mB06a4Ka5BL2zkxUY4Axx5pCh8GT/f+vHLQB45gQK4AIR/7EpL55TLIubxzoVkztMxkA==" saltValue="OaddWWOtM8PRQmf9JVvTj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18</vt:i4>
      </vt:variant>
      <vt:variant>
        <vt:lpstr>Imenovani rasponi</vt:lpstr>
      </vt:variant>
      <vt:variant>
        <vt:i4>3</vt:i4>
      </vt:variant>
    </vt:vector>
  </HeadingPairs>
  <TitlesOfParts>
    <vt:vector size="21" baseType="lpstr">
      <vt:lpstr>Obrazac prijave</vt:lpstr>
      <vt:lpstr>Popis sportaša</vt:lpstr>
      <vt:lpstr>Proračun</vt:lpstr>
      <vt:lpstr>Plan</vt:lpstr>
      <vt:lpstr>Zahtjev</vt:lpstr>
      <vt:lpstr>IO - djelovanje</vt:lpstr>
      <vt:lpstr>Popis računa</vt:lpstr>
      <vt:lpstr>FI - djelovanje</vt:lpstr>
      <vt:lpstr>Formalni uvjeti</vt:lpstr>
      <vt:lpstr>Provjera - djelovanje</vt:lpstr>
      <vt:lpstr>Obrazac za vrednovanje izvjesca</vt:lpstr>
      <vt:lpstr>Legenda izvješće</vt:lpstr>
      <vt:lpstr>LEGENDA - OPIS</vt:lpstr>
      <vt:lpstr>LEGENDA 1</vt:lpstr>
      <vt:lpstr>LEGENDA 2</vt:lpstr>
      <vt:lpstr>LEGENDA 3</vt:lpstr>
      <vt:lpstr>LEGENDA 4</vt:lpstr>
      <vt:lpstr>LEGENDA 5</vt:lpstr>
      <vt:lpstr>'Obrazac prijave'!Podrucje_ispisa</vt:lpstr>
      <vt:lpstr>'Popis računa'!Podrucje_ispisa</vt:lpstr>
      <vt:lpstr>'Provjera - djelovanje'!Podrucje_ispisa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2023-10-09T09:04:41Z</dcterms:modified>
</cp:coreProperties>
</file>