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825" yWindow="-90" windowWidth="20730" windowHeight="9105" tabRatio="920" firstSheet="1" activeTab="1"/>
  </bookViews>
  <sheets>
    <sheet name="XXXXXX" sheetId="4" state="veryHidden" r:id="rId1"/>
    <sheet name="GRAD-OBRT" sheetId="5" r:id="rId2"/>
  </sheets>
  <definedNames>
    <definedName name="_xlnm.Print_Titles" localSheetId="1">'GRAD-OBRT'!$1:$2</definedName>
    <definedName name="_xlnm.Print_Area" localSheetId="1">'GRAD-OBRT'!$A$1:$F$139</definedName>
  </definedNames>
  <calcPr calcId="145621"/>
</workbook>
</file>

<file path=xl/calcChain.xml><?xml version="1.0" encoding="utf-8"?>
<calcChain xmlns="http://schemas.openxmlformats.org/spreadsheetml/2006/main">
  <c r="F55" i="5" l="1"/>
  <c r="F29" i="5" l="1"/>
  <c r="B137" i="5" l="1"/>
  <c r="B136" i="5"/>
  <c r="B135" i="5"/>
  <c r="B134" i="5"/>
  <c r="A134" i="5"/>
  <c r="A125" i="5"/>
  <c r="A138" i="5" s="1"/>
  <c r="F123" i="5"/>
  <c r="D138" i="5" s="1"/>
  <c r="B118" i="5"/>
  <c r="A118" i="5"/>
  <c r="A137" i="5" s="1"/>
  <c r="F116" i="5"/>
  <c r="F113" i="5"/>
  <c r="B93" i="5"/>
  <c r="A93" i="5"/>
  <c r="A136" i="5" s="1"/>
  <c r="F92" i="5"/>
  <c r="F91" i="5"/>
  <c r="F90" i="5"/>
  <c r="F89" i="5"/>
  <c r="F88" i="5"/>
  <c r="F87" i="5"/>
  <c r="F86" i="5"/>
  <c r="F85" i="5"/>
  <c r="F84" i="5"/>
  <c r="F83" i="5"/>
  <c r="B57" i="5"/>
  <c r="A57" i="5"/>
  <c r="A135" i="5" s="1"/>
  <c r="F56" i="5"/>
  <c r="B50" i="5"/>
  <c r="A50" i="5"/>
  <c r="F48" i="5"/>
  <c r="B43" i="5"/>
  <c r="B133" i="5" s="1"/>
  <c r="A43" i="5"/>
  <c r="A133" i="5" s="1"/>
  <c r="F41" i="5"/>
  <c r="F38" i="5"/>
  <c r="F36" i="5"/>
  <c r="F35" i="5"/>
  <c r="F32" i="5"/>
  <c r="F43" i="5" l="1"/>
  <c r="D133" i="5" s="1"/>
  <c r="F93" i="5"/>
  <c r="D136" i="5" s="1"/>
  <c r="F118" i="5"/>
  <c r="D137" i="5" s="1"/>
  <c r="F50" i="5"/>
  <c r="D134" i="5" s="1"/>
  <c r="F57" i="5"/>
  <c r="D135" i="5" s="1"/>
  <c r="F125" i="5"/>
  <c r="D139" i="5" l="1"/>
</calcChain>
</file>

<file path=xl/sharedStrings.xml><?xml version="1.0" encoding="utf-8"?>
<sst xmlns="http://schemas.openxmlformats.org/spreadsheetml/2006/main" count="108" uniqueCount="92">
  <si>
    <t>kom</t>
  </si>
  <si>
    <t>Jedinična cijena</t>
  </si>
  <si>
    <t>Ukupno</t>
  </si>
  <si>
    <t>Opis</t>
  </si>
  <si>
    <t>HRK</t>
  </si>
  <si>
    <t>ZIDARSKI RADOVI</t>
  </si>
  <si>
    <r>
      <t>m</t>
    </r>
    <r>
      <rPr>
        <vertAlign val="superscript"/>
        <sz val="10"/>
        <rFont val="Arial Narrow"/>
        <family val="2"/>
        <charset val="238"/>
      </rPr>
      <t>2</t>
    </r>
  </si>
  <si>
    <r>
      <t>m</t>
    </r>
    <r>
      <rPr>
        <vertAlign val="superscript"/>
        <sz val="10"/>
        <rFont val="Arial Narrow"/>
        <family val="2"/>
        <charset val="238"/>
      </rPr>
      <t>3</t>
    </r>
  </si>
  <si>
    <t>SOBOSLIKARSKO - LIČILAČKI RADOVI</t>
  </si>
  <si>
    <t>A.0.</t>
  </si>
  <si>
    <t>A.I.</t>
  </si>
  <si>
    <t>A.II.</t>
  </si>
  <si>
    <t>A.III.</t>
  </si>
  <si>
    <t>A.IV.</t>
  </si>
  <si>
    <t>A.V.</t>
  </si>
  <si>
    <t xml:space="preserve">Tijekom izvođenja radova treba obratiti pažnju na atmosferske prilike. Vanjski radovi se ne smiju izvoditi u slučaju oborina, magle, zraka prezasićenog vlagom, te jakog vjetra i temperature ispod +5°C. </t>
  </si>
  <si>
    <t xml:space="preserve">Premazi i obojenja moraju biti postojani na svjetlo i otporni na pranje vodom, a na vanjskim plohama otporni na atmosferalije. </t>
  </si>
  <si>
    <t xml:space="preserve">Svi soboslikarski radovi moraju se izvesti prema izabranim uzorcima. </t>
  </si>
  <si>
    <t xml:space="preserve">Izvođač je dužan prije početka rada pregledati podloge i ustanoviti da li su sposobne za predviđenu obradu. Ako na podlozi postoje bilo kakvi nedostaci koji se mogu odraziti na kvalitetu radova, izvođač je dužan na to upozoriti naručitelja radova jer se naknadno pozivanje na lošu podlogu neće uvažiti. </t>
  </si>
  <si>
    <t xml:space="preserve">Za sve vrste soboslikarsko-ličilačkih radova podloge moraju biti čiste od prašine i druge prljavštine kao što su: smole, ulja, masti, čađa, gar, bitumen, cement, mort i dr. Bojati ili ličiti dopušteno je samo na suhu i pripremljenu podlogu. </t>
  </si>
  <si>
    <t xml:space="preserve">Unutrašnji zidovi i stropovi prostorija prvo se izravnavaju, gletaju specijalnim postavama koje moraju dobro prilijegati na podlogu i nakon sušenja tvoriti vrlo čvrstu podlogu za bojanje disperzivnim bojama. </t>
  </si>
  <si>
    <t>Sav materijal koji će se upotrijebiti, kao i pomoćni materijal, rad i pomoćni rad mora u svemu odgovarati standardima, propisima i tehničkim uvjetima.</t>
  </si>
  <si>
    <t xml:space="preserve">Vanjski ličilački radovi ne smiju se izvoditi po lošem vremenu, koje bi moglo štetiti kvaliteti radova (npr. hladnoća, oborine, magla, jak vjetar i sl.). </t>
  </si>
  <si>
    <t xml:space="preserve">Zabranjeno je bacati u kanalizaciju i sanitarne ureñaje ostatke boje, vapna, gipsa, kita i drugog materijala. </t>
  </si>
  <si>
    <t xml:space="preserve">Kvaliteta kitanja i ličenja kontrolira se noću ili u zamračenoj prostoriji reflektorom prislonjenim uz plohu zida odnosno stropa. </t>
  </si>
  <si>
    <t>Ličenje unutarnjih zidova izvodi se slijedećim redoslijedom: 0. pranje i struganje starog naliča, 1. impregnacija – penetrirajući premaz podloge radi konsolidacije, 2. kitanje i zatvaranje pojedinačnih rupa, 3. gletanje – prevlačenje cijele površine ličilačkim kitom, 4. brušenje i otprašivanje, 5. dvokratno ličenje nanošenje boje četkama, valjcima ili prskanjem.</t>
  </si>
  <si>
    <t>Kod ličenja vanjskih zidova treba se izbjegavati faza kitanja (2), a nikako ne predviđati fazu gletanja (3).</t>
  </si>
  <si>
    <t xml:space="preserve"> - čišćenje svih onečišćenih površina po završetku radova, te uklanjanje otpadaka</t>
  </si>
  <si>
    <t>Izvođač je dužan pridržavati se svih važećih zakona i propisa i to naročito Zakona o građenju, Zakona o zaštiti na radu, Hrvatskih normi itd.</t>
  </si>
  <si>
    <t>Izvođač je dužan, u okviru ugovorene cijene, ugraditi propisani adekvatan i prema Hrvatskim normama atestiran materijal.</t>
  </si>
  <si>
    <t xml:space="preserve">Sva oštećenja nastala tokom gradnje otkloniti će izvođač o svom trošku. </t>
  </si>
  <si>
    <t>Izvođač je dužan, u okviru ugovorene cijene, osigurati gradilište od djelovanja više sile i krađe.</t>
  </si>
  <si>
    <t>Izvođač je dužan gradilište držati čistim, a na kraju treba izvesti sva fina čiščenja  zidova, podova, vrata,prozora, stijena, stakala i dr. što se neće posebno opisivati u stavkama.</t>
  </si>
  <si>
    <t>OPĆI UVJETI TROŠKOVNIKA</t>
  </si>
  <si>
    <t>REKAPITULACIJA GRAĐEVINSKO - OBRTNIČKIH RADOVA</t>
  </si>
  <si>
    <t>UKUPNO - GRAĐEVINSKO - OBRTNIČKI RADOVI</t>
  </si>
  <si>
    <t>Prozori i vrata smiju se ugraditi u građevinu ako ispunjavaju zahtjeve propisane Tehničkim propisom za prozore i vrata (69/06) i ako su za njih izdane izjave o sukladnosti u skladu sa odredbama posebnog propisa.</t>
  </si>
  <si>
    <t xml:space="preserve">Kvalitetu izvedenih radova jamči izvođač dvije godine od dana kada su radovi preuzeti od strane nadzornog inženjera. Ako se u garantnom roku uoče nedostaci zbog loše izvedbe ili nekvalitetnog materijala, izvođač ih je dužan otkloniti o svom trošku. </t>
  </si>
  <si>
    <t xml:space="preserve"> - sva priručna pomagala prema propisima HTZ mjera.</t>
  </si>
  <si>
    <t xml:space="preserve"> - sav potreban okov (uključivo kvake, brave, ključeve, škare, ležaje, vodilice, prihvatnike, spojnice, ventuse i dr.)</t>
  </si>
  <si>
    <t xml:space="preserve"> - za sve stavke izvođač je dužan napraviti sheme stolarije prema glavnom projektu i dostaviti ih na odobrenje nadzornom inženjeru i projektantu, te priložiti dokaze o kvaliteti ugrađenih materijala (ateste za prozore, fasadne stijene i vrata).</t>
  </si>
  <si>
    <t>Sve dimenzije uzeti na licu mjesta.</t>
  </si>
  <si>
    <t xml:space="preserve"> - sav materijal (brtve, trake, vijci...) uključujući transport i prijenos,</t>
  </si>
  <si>
    <t>BRAVARSKI RADOVI</t>
  </si>
  <si>
    <t>BRAVARSKI RADOVI - OPĆI UVJETI</t>
  </si>
  <si>
    <t xml:space="preserve">ALUMINIJSKU stolariju izvesti od standardnih ALU profila s prekinutim termičkim mostom, višestruko brtvljenu sa svim fazonskim komadima. </t>
  </si>
  <si>
    <t xml:space="preserve">Profili moraju imati mogućnost skupljanja i drenaže kondenzata. </t>
  </si>
  <si>
    <r>
      <t>Ustakljenje izvesti trostrukim IZO staklom (4/14/4/14/4) s plinovitim punjenjem, low-e premazom i trostrukim brtvljenjem s definiranim maximalnim koeficijentom prolaska topline. Maksimalni koeficijent prolaska topline za cijeli sustav (okvir+staklo) iznosi Uw</t>
    </r>
    <r>
      <rPr>
        <sz val="10"/>
        <rFont val="Calibri"/>
        <family val="2"/>
        <charset val="238"/>
      </rPr>
      <t>≤</t>
    </r>
    <r>
      <rPr>
        <sz val="10"/>
        <rFont val="Arial Narrow"/>
        <family val="2"/>
        <charset val="238"/>
      </rPr>
      <t xml:space="preserve">1,10 W/m2K. </t>
    </r>
  </si>
  <si>
    <t xml:space="preserve">Jedinična cijena bravarskih radova sadrži: </t>
  </si>
  <si>
    <t xml:space="preserve"> - RAL ugradnju (odnosi se za prozore i stijene koje se ugrađuje)</t>
  </si>
  <si>
    <t>Čelične elemente odgovarajući antikorozivno zaštititi.</t>
  </si>
  <si>
    <t>Stabilnost konstrukcije tijekom montaže postiže se dodatnim tlačnim i vlačnim elementima.</t>
  </si>
  <si>
    <t>Ponuditelj je obvezan cijenom obuhvatiti izradu sve potrebne dokumentacije za izvođenje (tehnološki projekt, radionička dokumentacija, detalje ugradnje i ostalo), te osigurati svu dokumentaciju za dokaz kvalitete izvedenih radova i ugrađenih materijala za sve pozicije aluminijskih i čeličnih radova. Za sve čelične elemente (ograde, obloge plinskog kotla i/ili dimnjaka) te stijene pročelja kao i za unutarnje aluminijske stijene ponuditelj treba na temelju ponuđenih elemenata dati dokaz stabilnosti u pogledu krutosti stijena i pričvršćenja na zidove i ateste o otpornosti na udar vjetra za sve stavke „velikih“ dimenzija sigurnosti i stabilnosti (stijene i stakla). Obveza Izvoditelja je pribaviti suglasnost projektanta konstrukcije za svu navedenu tehničku dokumentaciju.</t>
  </si>
  <si>
    <t>SOBOSLIKARSKO - LIČILAČKI RADOVI - OPĆI UVJETI</t>
  </si>
  <si>
    <t>PRIPREMNI RADOVI, DEMONTAŽE I RUŠENJA</t>
  </si>
  <si>
    <t>OPĆI  UVJETI  ZA  RADOVE  RUŠENJA</t>
  </si>
  <si>
    <t xml:space="preserve">Rušenje zidova i dijelova zidova predviđenih za rušenje, probijanje otvora za nova vrata i staklenu stijenu, demontaža dijela spuštenog stropa, sve pažljivo rušiti i demontirati, voditi računa da se osiguraju od urušavanja zidovi koji nisu predviđeni za rušenje, uključivo potrebno podupiranje i zaštita, što je potrebno uključiti u jedinične cijene stavki. </t>
  </si>
  <si>
    <t>Potrebno je pridržavati se svih mjera zaštite na radu, gradilište propisno ograditi, te osigurati punu sigurnost i zaštitu radnika, prolaznika i susjednih objekata.</t>
  </si>
  <si>
    <t>Cijene stavki uključuju:</t>
  </si>
  <si>
    <r>
      <t xml:space="preserve">a) </t>
    </r>
    <r>
      <rPr>
        <sz val="10"/>
        <rFont val="Arial Narrow"/>
        <family val="2"/>
        <charset val="238"/>
      </rPr>
      <t>sve vrste rušenja bez obzira na način na koji se izvode</t>
    </r>
  </si>
  <si>
    <r>
      <t xml:space="preserve">b) </t>
    </r>
    <r>
      <rPr>
        <sz val="10"/>
        <rFont val="Arial Narrow"/>
        <family val="2"/>
        <charset val="238"/>
      </rPr>
      <t>privremeni gradilišni deponij</t>
    </r>
  </si>
  <si>
    <r>
      <t xml:space="preserve">c) </t>
    </r>
    <r>
      <rPr>
        <sz val="10"/>
        <rFont val="Arial Narrow"/>
        <family val="2"/>
        <charset val="238"/>
      </rPr>
      <t>odvoz šute na deponij, uključivo svi troškovi utovara, transporta i istovara, kao i sve takse</t>
    </r>
  </si>
  <si>
    <r>
      <t xml:space="preserve">d) </t>
    </r>
    <r>
      <rPr>
        <sz val="10"/>
        <rFont val="Arial Narrow"/>
        <family val="2"/>
        <charset val="238"/>
      </rPr>
      <t>demontaže postojećih instalacija, strojarskih dijelova, elemenata ugrađene opreme, stolarije, limarskih i bravarskih stavki, uključeno i kada se posebno ne specificira u opisima stavki</t>
    </r>
  </si>
  <si>
    <t xml:space="preserve">Demontaža spuštenog stropa. Obračun po m2. </t>
  </si>
  <si>
    <t>Gruba i fina žbuka na dijelovima zidova koji su oštećeni nakon rušenja i probijanja. Gruba žbuka produžnim cementnim mortom marke M-5, a fina žbuka vapnenim mortom marke M-2,5. Prije žbukanja sve površine prskati rijetkim cementnim mortom. U cijenu je uključen sav potreban rad, materijal, te izrada radne skele. Obračun po m2.</t>
  </si>
  <si>
    <t>GIPS - MONTAŽNI RADOVI</t>
  </si>
  <si>
    <t xml:space="preserve">- POZ 1, dim. 455/330 cm </t>
  </si>
  <si>
    <t>PODOPOLAGAČKI RADOVI</t>
  </si>
  <si>
    <t>PODOPOLAGAČKI RADOVI - UKUPNO</t>
  </si>
  <si>
    <t>Probijanje zida između postojećeg ureda direktora i nove sale za sastanke, na mjestu postojeće niše za policu. Obračun po m3.</t>
  </si>
  <si>
    <t>Demontaža GK obloge i formiranje niše dubine d=10cm između arhive i prostora za prijem. Visinom i širinom nova niša treba odgovarati postojećoj s lijeve strane vrata. Obračun po m2.</t>
  </si>
  <si>
    <t>Čišćenje, utovar i odvoz otpadnog materijala na gradsku deponiju. Obračun po m3.</t>
  </si>
  <si>
    <t>pauš.</t>
  </si>
  <si>
    <t>Uklanjanje postojećeg namještaja i opreme iz prijemnog dijela i odlaganje na mjesto po želji investitora. Radovi se obračunavaju paušalno.</t>
  </si>
  <si>
    <t>- POZ 2, dim. 100/210 cm</t>
  </si>
  <si>
    <t>- POZ 3, dim. 80/210 cm</t>
  </si>
  <si>
    <t xml:space="preserve">Izrada, dobava i ugradnja jednokrilnog fiksnog Al prozora s pjeskarenim staklom. Bravarija i okov izrađeni su od Al profila, eloksirani prema RAL karti (RAL 9005). Ostakljenje IZO staklom. Izrada prema shemi i projektnoj dokumentaciji. Obračun po komadu.
</t>
  </si>
  <si>
    <t>Staklena vrata s bravarijom od Al profila i pjeskarenim staklom. Bravarija i okov izrađeni su od Al profila, eloksirani prema RAL karti (RAL 9005). Ostakljenje IZO staklom. Izrada prema shemi i projektnoj dokumentaciji. Obračun po komadu.</t>
  </si>
  <si>
    <t>Dobava materijala i izvedba PVC podne obloge d= 2 mm u prostoru prijemnog dijela. Obloga se postavlja na postojeći parket. Prije samog postavljanja potrebno je ukloniti sve rubne lajsne, provjeriti pod, sanirati moguće neravnine, i ukloniti moguće oštre dijelove. Točan način i uvjeti izvođenja radova ove stavke moraju biti u skladu s uvjetima proizvođača odabrane podne obloge. Boja i ton obloge prema odabiru projektanta. U cijenu obuhvaćen sav materijal, njegova dobava, priprema poda i ugradnja obloge. Obračun po m2.</t>
  </si>
  <si>
    <t>Prije početka radova izvođač je dužan izjasniti se i obavijestiti investitora koliko mu vremena treba za kompletiranje svih radova.</t>
  </si>
  <si>
    <t>Izvođač je dužan pravovremeno obavijestiti investitora o fazama nadolazećih radova kako bi zaposlenici znali organizirati svoje poslove ili nakratko izmjestiti poslovanje iz prostorija zahvaćenih radovima.</t>
  </si>
  <si>
    <t>Sav rad i materijal vezan za organizaciju građevinske proizvodnje: ograde, vrata gradilišta, putevi na gradilištu, uredi, blagovaonice, svlačionice, sanitarije gradilišta, spremišta materijala i alata, telefonski, električni, vodovodni i sl. priključci gradilišta kao i cijena korištenja priključaka uključeni su u ugovorenu cijenu.</t>
  </si>
  <si>
    <t>Izvođač je prilikom uvođenja u posao dužan, u okviru ugovorene cijene, preuzeti parcelu, te obavijestiti nadležne službe o otvaranju gradilišta, građevinsku knjigu u kojoj bilježi i dokumentira mjerenja, sve faze izvršenog posla prema stavkama troškovnika i projektu. Od tog trenutka pa do primopredaje zgrade izvođač je odgovoran za stvari i osobe koje se nalaze unutar gradilišta. Od ulaska na gradilište izvođač je obavezan voditi građevinski dnevnik u kojem bilježi opis radnih procesa i građevinsku knjigu u kojoj bilježi i dokumentira mjerenja, sve faze izvršenog posla prema stavkama troškovnika i projektu te na gradilištu držati svu dokumentaciju propisanu važećim zakonima i propisima.</t>
  </si>
  <si>
    <r>
      <t>Dobava materijala i bojanje unutrašnjih zidova prijemnog dijela i sale za sastanke disperzivnim bojama u dva sloja u boji i tonu po izboru projektanta, sa svim potrebnim predradnjama, izravnavanje, popravak manjih oštećenja i gletanje. U cijenu obuhvaćen sav materijal, njegova dobava, sav rad te potrebna skela. Obračun po m</t>
    </r>
    <r>
      <rPr>
        <vertAlign val="superscript"/>
        <sz val="10"/>
        <rFont val="Arial Narrow"/>
        <family val="2"/>
        <charset val="238"/>
      </rPr>
      <t>2</t>
    </r>
    <r>
      <rPr>
        <sz val="10"/>
        <rFont val="Arial Narrow"/>
        <family val="2"/>
        <charset val="238"/>
      </rPr>
      <t>.</t>
    </r>
  </si>
  <si>
    <r>
      <t>Dobava materijala i bojanje stropova prijemnog dijela i sale za sastanke disperzivnim bojama u dva sloja u boji i tonu po izboru projektanta, sa svim potrebnim predradnjama, izravnavanje, popravak manjih oštećenja i gletanje. U cijenu obuhvaćen sav materijal, njegova dobava, sav rad te potrebna skela. Obračun po m</t>
    </r>
    <r>
      <rPr>
        <vertAlign val="superscript"/>
        <sz val="10"/>
        <rFont val="Arial Narrow"/>
        <family val="2"/>
        <charset val="238"/>
      </rPr>
      <t>2</t>
    </r>
    <r>
      <rPr>
        <sz val="10"/>
        <rFont val="Arial Narrow"/>
        <family val="2"/>
        <charset val="238"/>
      </rPr>
      <t>.</t>
    </r>
  </si>
  <si>
    <t>Prije nabave materijala i početka bilo koje vrste radova izvođač je dužan usuglasiti i ishoditi odobrenje od nadzornog inženjera za vrstu materijala i detalje izvedbe.</t>
  </si>
  <si>
    <t>Izrada ravnog spuštenog stropa u prijemnom dijelu unutarnjeg prostora na mjestu prethodno uklonjenog. Novi strop izraditi, uskladiti sa postojećim, bez vidljivih spojeva i pripremiti do ličenja. U cijenu su uključeni komplet rad i materijal. Obračun po m2.</t>
  </si>
  <si>
    <t xml:space="preserve">Ovi tehnički uvjeti odnose se na vanjske i unutarnje aluminijske i čelične elemente koji se ugrađuju na objektu. </t>
  </si>
  <si>
    <t>Izrada, dobava i ugradnja  unutarnje staklene stijene s kvalitetnom zvučnom izolacijom koja se sastoji od jednih jednokrilnih vrata, jednih dvokrilnih vrata i fiksnih segmenata. Dio staklene površine obrađen je postupkom pjeskarenja. Uzorak pjeskarenog dijela je panorama grada Vukovara koju određuje projektant i dostavlja ga u digitalnom formatu. Bravarija i okov izrađeni su od Al profila, eloksirani prema RAL karti (RAL 9005). Ostakljenje prozirnim IZO staklom. Izrada prema shemi i projektnoj dokumentaciji. Obračun po komadu.</t>
  </si>
  <si>
    <t>Kol.</t>
  </si>
  <si>
    <t>Jed.
mjere</t>
  </si>
  <si>
    <t>R.
br.</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</si>
</sst>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 #,##0.00\ &quot;kn&quot;_-;\-* #,##0.00\ &quot;kn&quot;_-;_-* &quot;-&quot;??\ &quot;kn&quot;_-;_-@_-"/>
    <numFmt numFmtId="43" formatCode="_-* #,##0.00\ _k_n_-;\-* #,##0.00\ _k_n_-;_-* &quot;-&quot;??\ _k_n_-;_-@_-"/>
    <numFmt numFmtId="164" formatCode="_-* #,##0.00_-;\-* #,##0.00_-;_-* &quot;-&quot;??_-;_-@_-"/>
    <numFmt numFmtId="165" formatCode="0.000"/>
    <numFmt numFmtId="166" formatCode="_-* #,##0_đ_._-;\-* #,##0_đ_._-;_-* &quot;-&quot;_đ_._-;_-@_-"/>
    <numFmt numFmtId="167" formatCode="_-* #,##0.00_đ_._-;\-* #,##0.00_đ_._-;_-* &quot;-&quot;??_đ_._-;_-@_-"/>
    <numFmt numFmtId="168" formatCode="_(* #,##0.0_);_(* \(#,##0.00\);_(* &quot;-&quot;??_);_(@_)"/>
    <numFmt numFmtId="169" formatCode="General_)"/>
    <numFmt numFmtId="170" formatCode="&quot;fl&quot;#,##0_);\(&quot;fl&quot;#,##0\)"/>
    <numFmt numFmtId="171" formatCode="&quot;fl&quot;#,##0_);[Red]\(&quot;fl&quot;#,##0\)"/>
    <numFmt numFmtId="172" formatCode="&quot;fl&quot;#,##0.00_);\(&quot;fl&quot;#,##0.00\)"/>
    <numFmt numFmtId="173" formatCode="&quot;fl&quot;#,##0.00_);[Red]\(&quot;fl&quot;#,##0.00\)"/>
    <numFmt numFmtId="174" formatCode="_(&quot;fl&quot;* #,##0_);_(&quot;fl&quot;* \(#,##0\);_(&quot;fl&quot;* &quot;-&quot;_);_(@_)"/>
    <numFmt numFmtId="175" formatCode="\60\4\7\:"/>
    <numFmt numFmtId="176" formatCode="#,###;#,###;&quot;&quot;"/>
    <numFmt numFmtId="177" formatCode="#,##0.00\ _k_n"/>
  </numFmts>
  <fonts count="46">
    <font>
      <sz val="10"/>
      <name val="Arial"/>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b/>
      <sz val="12"/>
      <name val="Arial"/>
      <family val="2"/>
      <charset val="238"/>
    </font>
    <font>
      <sz val="12"/>
      <name val="Arial"/>
      <family val="2"/>
      <charset val="238"/>
    </font>
    <font>
      <sz val="9"/>
      <name val="Times New Roman"/>
      <family val="1"/>
    </font>
    <font>
      <sz val="10"/>
      <color indexed="8"/>
      <name val="Arial"/>
      <family val="2"/>
    </font>
    <font>
      <sz val="10"/>
      <name val="MS Sans Serif"/>
      <family val="2"/>
      <charset val="238"/>
    </font>
    <font>
      <sz val="10"/>
      <name val="Arial"/>
      <family val="2"/>
      <charset val="238"/>
    </font>
    <font>
      <b/>
      <sz val="12"/>
      <name val="Arial"/>
      <family val="2"/>
    </font>
    <font>
      <b/>
      <sz val="14"/>
      <name val="Arial"/>
      <family val="2"/>
      <charset val="238"/>
    </font>
    <font>
      <b/>
      <sz val="12"/>
      <name val="Arial"/>
      <family val="2"/>
      <charset val="238"/>
    </font>
    <font>
      <i/>
      <sz val="12"/>
      <name val="Arial"/>
      <family val="2"/>
      <charset val="238"/>
    </font>
    <font>
      <sz val="12"/>
      <name val="Arial"/>
      <family val="2"/>
      <charset val="238"/>
    </font>
    <font>
      <b/>
      <sz val="10"/>
      <name val="Arial"/>
      <family val="2"/>
      <charset val="238"/>
    </font>
    <font>
      <i/>
      <sz val="10"/>
      <name val="Arial"/>
      <family val="2"/>
      <charset val="238"/>
    </font>
    <font>
      <u/>
      <sz val="8"/>
      <color indexed="12"/>
      <name val="Times New Roman"/>
      <family val="1"/>
      <charset val="238"/>
    </font>
    <font>
      <sz val="10"/>
      <name val="Arial Cyr"/>
      <charset val="204"/>
    </font>
    <font>
      <b/>
      <sz val="8"/>
      <color indexed="9"/>
      <name val="Tahoma"/>
      <family val="2"/>
    </font>
    <font>
      <b/>
      <i/>
      <sz val="10"/>
      <name val="Arial"/>
      <family val="2"/>
      <charset val="238"/>
    </font>
    <font>
      <sz val="8"/>
      <name val="CRO_Swiss-Normal"/>
      <charset val="238"/>
    </font>
    <font>
      <sz val="10"/>
      <name val="Arial"/>
      <family val="2"/>
      <charset val="238"/>
    </font>
    <font>
      <b/>
      <sz val="8"/>
      <name val="Verdana"/>
      <family val="2"/>
      <charset val="238"/>
    </font>
    <font>
      <sz val="10"/>
      <name val="Arial"/>
      <family val="2"/>
      <charset val="238"/>
    </font>
    <font>
      <sz val="10"/>
      <name val="Arial Narrow"/>
      <family val="2"/>
      <charset val="238"/>
    </font>
    <font>
      <b/>
      <sz val="10"/>
      <name val="Arial Narrow"/>
      <family val="2"/>
      <charset val="238"/>
    </font>
    <font>
      <sz val="12"/>
      <name val="Helv"/>
    </font>
    <font>
      <u/>
      <sz val="10"/>
      <name val="Arial Narrow"/>
      <family val="2"/>
      <charset val="238"/>
    </font>
    <font>
      <vertAlign val="superscript"/>
      <sz val="10"/>
      <name val="Arial Narrow"/>
      <family val="2"/>
      <charset val="238"/>
    </font>
    <font>
      <sz val="10"/>
      <name val="Tahoma"/>
      <family val="2"/>
      <charset val="238"/>
    </font>
    <font>
      <sz val="10"/>
      <name val="Arial"/>
      <family val="2"/>
    </font>
    <font>
      <sz val="10"/>
      <color theme="1"/>
      <name val="Arial Narrow"/>
      <family val="2"/>
      <charset val="238"/>
    </font>
    <font>
      <sz val="10"/>
      <name val="Arial"/>
      <family val="2"/>
      <charset val="238"/>
    </font>
    <font>
      <sz val="11"/>
      <color indexed="8"/>
      <name val="Calibri"/>
      <family val="2"/>
      <charset val="238"/>
    </font>
    <font>
      <sz val="9"/>
      <name val="Tahoma"/>
      <family val="2"/>
      <charset val="238"/>
    </font>
    <font>
      <sz val="10"/>
      <name val="Arial CE"/>
      <family val="2"/>
      <charset val="238"/>
    </font>
    <font>
      <sz val="10"/>
      <color rgb="FF000000"/>
      <name val="Times New Roman"/>
      <family val="1"/>
      <charset val="238"/>
    </font>
    <font>
      <b/>
      <sz val="10"/>
      <color rgb="FFFF0000"/>
      <name val="Arial Narrow"/>
      <family val="2"/>
      <charset val="238"/>
    </font>
    <font>
      <sz val="10"/>
      <color rgb="FFFF0000"/>
      <name val="Arial Narrow"/>
      <family val="2"/>
      <charset val="238"/>
    </font>
    <font>
      <sz val="10"/>
      <name val="Calibri"/>
      <family val="2"/>
      <charset val="238"/>
    </font>
    <font>
      <sz val="10"/>
      <name val="Arial"/>
      <family val="2"/>
      <charset val="238"/>
    </font>
    <font>
      <sz val="10"/>
      <name val="ElegaGarmnd BT"/>
      <family val="1"/>
    </font>
    <font>
      <sz val="10"/>
      <name val="Arial Narrow"/>
      <family val="2"/>
    </font>
    <font>
      <b/>
      <sz val="10"/>
      <name val="Arial Narrow"/>
      <family val="2"/>
    </font>
  </fonts>
  <fills count="4">
    <fill>
      <patternFill patternType="none"/>
    </fill>
    <fill>
      <patternFill patternType="gray125"/>
    </fill>
    <fill>
      <patternFill patternType="solid">
        <fgColor indexed="42"/>
        <bgColor indexed="64"/>
      </patternFill>
    </fill>
    <fill>
      <patternFill patternType="solid">
        <fgColor indexed="22"/>
        <bgColor indexed="64"/>
      </patternFill>
    </fill>
  </fills>
  <borders count="10">
    <border>
      <left/>
      <right/>
      <top/>
      <bottom/>
      <diagonal/>
    </border>
    <border>
      <left/>
      <right/>
      <top style="double">
        <color indexed="64"/>
      </top>
      <bottom style="double">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style="double">
        <color indexed="64"/>
      </bottom>
      <diagonal/>
    </border>
    <border>
      <left/>
      <right/>
      <top style="medium">
        <color indexed="64"/>
      </top>
      <bottom/>
      <diagonal/>
    </border>
  </borders>
  <cellStyleXfs count="284">
    <xf numFmtId="0" fontId="0" fillId="0" borderId="0">
      <alignment vertical="top"/>
    </xf>
    <xf numFmtId="168" fontId="7" fillId="0" borderId="0" applyFill="0" applyBorder="0" applyAlignment="0"/>
    <xf numFmtId="169" fontId="7" fillId="0" borderId="0" applyFill="0" applyBorder="0" applyAlignment="0"/>
    <xf numFmtId="165" fontId="7" fillId="0" borderId="0" applyFill="0" applyBorder="0" applyAlignment="0"/>
    <xf numFmtId="170" fontId="7" fillId="0" borderId="0" applyFill="0" applyBorder="0" applyAlignment="0"/>
    <xf numFmtId="171" fontId="7" fillId="0" borderId="0" applyFill="0" applyBorder="0" applyAlignment="0"/>
    <xf numFmtId="168" fontId="7" fillId="0" borderId="0" applyFill="0" applyBorder="0" applyAlignment="0"/>
    <xf numFmtId="172" fontId="7" fillId="0" borderId="0" applyFill="0" applyBorder="0" applyAlignment="0"/>
    <xf numFmtId="169" fontId="7" fillId="0" borderId="0" applyFill="0" applyBorder="0" applyAlignment="0"/>
    <xf numFmtId="164" fontId="4" fillId="0" borderId="0" applyFont="0" applyFill="0" applyBorder="0" applyAlignment="0" applyProtection="0"/>
    <xf numFmtId="168" fontId="7"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164" fontId="23"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164"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169" fontId="7" fillId="0" borderId="0" applyFont="0" applyFill="0" applyBorder="0" applyAlignment="0" applyProtection="0"/>
    <xf numFmtId="14" fontId="8" fillId="0" borderId="0" applyFill="0" applyBorder="0" applyAlignment="0"/>
    <xf numFmtId="38" fontId="9" fillId="0" borderId="1">
      <alignment vertical="center"/>
    </xf>
    <xf numFmtId="168" fontId="7" fillId="0" borderId="0" applyFill="0" applyBorder="0" applyAlignment="0"/>
    <xf numFmtId="169" fontId="7" fillId="0" borderId="0" applyFill="0" applyBorder="0" applyAlignment="0"/>
    <xf numFmtId="168" fontId="7" fillId="0" borderId="0" applyFill="0" applyBorder="0" applyAlignment="0"/>
    <xf numFmtId="172" fontId="7" fillId="0" borderId="0" applyFill="0" applyBorder="0" applyAlignment="0"/>
    <xf numFmtId="169" fontId="7" fillId="0" borderId="0" applyFill="0" applyBorder="0" applyAlignment="0"/>
    <xf numFmtId="0" fontId="10" fillId="0" borderId="0"/>
    <xf numFmtId="0" fontId="11" fillId="0" borderId="2" applyNumberFormat="0" applyAlignment="0" applyProtection="0">
      <alignment horizontal="left" vertical="center"/>
    </xf>
    <xf numFmtId="0" fontId="11" fillId="0" borderId="3">
      <alignment horizontal="left" vertical="center"/>
    </xf>
    <xf numFmtId="0" fontId="12" fillId="0" borderId="0"/>
    <xf numFmtId="0" fontId="13" fillId="0" borderId="0"/>
    <xf numFmtId="0" fontId="5" fillId="0" borderId="0"/>
    <xf numFmtId="0" fontId="14" fillId="0" borderId="0"/>
    <xf numFmtId="0" fontId="15" fillId="0" borderId="0"/>
    <xf numFmtId="0" fontId="6" fillId="0" borderId="0"/>
    <xf numFmtId="0" fontId="16" fillId="0" borderId="0"/>
    <xf numFmtId="0" fontId="17" fillId="0" borderId="0"/>
    <xf numFmtId="0" fontId="10" fillId="0" borderId="0">
      <alignment horizontal="center"/>
    </xf>
    <xf numFmtId="0" fontId="18" fillId="0" borderId="0" applyNumberFormat="0" applyFill="0" applyBorder="0" applyAlignment="0" applyProtection="0">
      <alignment vertical="top"/>
      <protection locked="0"/>
    </xf>
    <xf numFmtId="0" fontId="19" fillId="0" borderId="0"/>
    <xf numFmtId="168" fontId="7" fillId="0" borderId="0" applyFill="0" applyBorder="0" applyAlignment="0"/>
    <xf numFmtId="169" fontId="7" fillId="0" borderId="0" applyFill="0" applyBorder="0" applyAlignment="0"/>
    <xf numFmtId="168" fontId="7" fillId="0" borderId="0" applyFill="0" applyBorder="0" applyAlignment="0"/>
    <xf numFmtId="172" fontId="7" fillId="0" borderId="0" applyFill="0" applyBorder="0" applyAlignment="0"/>
    <xf numFmtId="169" fontId="7" fillId="0" borderId="0" applyFill="0" applyBorder="0" applyAlignment="0"/>
    <xf numFmtId="0" fontId="10" fillId="0" borderId="0">
      <alignment horizontal="center"/>
    </xf>
    <xf numFmtId="0" fontId="24" fillId="0" borderId="0" applyNumberFormat="0" applyFill="0" applyBorder="0" applyAlignment="0" applyProtection="0"/>
    <xf numFmtId="0" fontId="10" fillId="0" borderId="0"/>
    <xf numFmtId="0" fontId="10" fillId="0" borderId="0">
      <alignment vertical="top"/>
    </xf>
    <xf numFmtId="176" fontId="20" fillId="2" borderId="4">
      <alignment horizontal="center" vertical="center"/>
    </xf>
    <xf numFmtId="166" fontId="10" fillId="0" borderId="0" applyFont="0" applyFill="0" applyBorder="0" applyAlignment="0" applyProtection="0"/>
    <xf numFmtId="167" fontId="10" fillId="0" borderId="0" applyFont="0" applyFill="0" applyBorder="0" applyAlignment="0" applyProtection="0"/>
    <xf numFmtId="0" fontId="10" fillId="0" borderId="0"/>
    <xf numFmtId="0" fontId="21" fillId="0" borderId="0"/>
    <xf numFmtId="171" fontId="7" fillId="0" borderId="0" applyFont="0" applyFill="0" applyBorder="0" applyAlignment="0" applyProtection="0"/>
    <xf numFmtId="175" fontId="7" fillId="0" borderId="0" applyFont="0" applyFill="0" applyBorder="0" applyAlignment="0" applyProtection="0"/>
    <xf numFmtId="168" fontId="7" fillId="0" borderId="0" applyFill="0" applyBorder="0" applyAlignment="0"/>
    <xf numFmtId="169" fontId="7" fillId="0" borderId="0" applyFill="0" applyBorder="0" applyAlignment="0"/>
    <xf numFmtId="168" fontId="7" fillId="0" borderId="0" applyFill="0" applyBorder="0" applyAlignment="0"/>
    <xf numFmtId="172" fontId="7" fillId="0" borderId="0" applyFill="0" applyBorder="0" applyAlignment="0"/>
    <xf numFmtId="169" fontId="7" fillId="0" borderId="0" applyFill="0" applyBorder="0" applyAlignment="0"/>
    <xf numFmtId="0" fontId="10" fillId="0" borderId="0"/>
    <xf numFmtId="49" fontId="8" fillId="0" borderId="0" applyFill="0" applyBorder="0" applyAlignment="0"/>
    <xf numFmtId="173" fontId="7" fillId="0" borderId="0" applyFill="0" applyBorder="0" applyAlignment="0"/>
    <xf numFmtId="174" fontId="7" fillId="0" borderId="0" applyFill="0" applyBorder="0" applyAlignment="0"/>
    <xf numFmtId="0" fontId="22" fillId="0" borderId="0">
      <alignment horizontal="right"/>
    </xf>
    <xf numFmtId="0" fontId="10" fillId="0" borderId="0"/>
    <xf numFmtId="0" fontId="10" fillId="0" borderId="0">
      <alignment horizontal="center" textRotation="90"/>
    </xf>
    <xf numFmtId="164" fontId="25"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31" fillId="0" borderId="0"/>
    <xf numFmtId="0" fontId="32" fillId="0" borderId="0">
      <alignment vertical="top"/>
    </xf>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4" fillId="0" borderId="0">
      <alignment horizontal="center"/>
    </xf>
    <xf numFmtId="0" fontId="4" fillId="0" borderId="0">
      <alignment horizontal="center"/>
    </xf>
    <xf numFmtId="0" fontId="4" fillId="0" borderId="0"/>
    <xf numFmtId="0" fontId="4" fillId="0" borderId="0">
      <alignment vertical="top"/>
    </xf>
    <xf numFmtId="0" fontId="4" fillId="0" borderId="0"/>
    <xf numFmtId="0" fontId="4" fillId="0" borderId="0"/>
    <xf numFmtId="0" fontId="32" fillId="0" borderId="0">
      <alignment vertical="top"/>
    </xf>
    <xf numFmtId="0" fontId="4" fillId="0" borderId="0"/>
    <xf numFmtId="0" fontId="4" fillId="0" borderId="0">
      <alignment horizontal="center" textRotation="90"/>
    </xf>
    <xf numFmtId="164" fontId="4" fillId="0" borderId="0" applyFont="0" applyFill="0" applyBorder="0" applyAlignment="0" applyProtection="0"/>
    <xf numFmtId="0" fontId="4" fillId="0" borderId="0">
      <alignment vertical="top"/>
    </xf>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4" fillId="0" borderId="0">
      <alignment horizontal="center"/>
    </xf>
    <xf numFmtId="0" fontId="4" fillId="0" borderId="0">
      <alignment horizontal="center"/>
    </xf>
    <xf numFmtId="0" fontId="4" fillId="0" borderId="0"/>
    <xf numFmtId="0" fontId="4" fillId="0" borderId="0">
      <alignment vertical="top"/>
    </xf>
    <xf numFmtId="0" fontId="4" fillId="0" borderId="0"/>
    <xf numFmtId="0" fontId="4" fillId="0" borderId="0"/>
    <xf numFmtId="0" fontId="4" fillId="0" borderId="0"/>
    <xf numFmtId="0" fontId="4" fillId="0" borderId="0">
      <alignment horizontal="center" textRotation="90"/>
    </xf>
    <xf numFmtId="164" fontId="4" fillId="0" borderId="0" applyFont="0" applyFill="0" applyBorder="0" applyAlignment="0" applyProtection="0"/>
    <xf numFmtId="0" fontId="4" fillId="0" borderId="0"/>
    <xf numFmtId="0" fontId="4" fillId="0" borderId="0"/>
    <xf numFmtId="0" fontId="34" fillId="0" borderId="0"/>
    <xf numFmtId="0" fontId="35" fillId="0" borderId="0"/>
    <xf numFmtId="0" fontId="36" fillId="0" borderId="0">
      <alignment horizontal="justify" wrapText="1"/>
    </xf>
    <xf numFmtId="0" fontId="31" fillId="0" borderId="0"/>
    <xf numFmtId="43" fontId="34" fillId="0" borderId="0" applyFill="0" applyBorder="0" applyAlignment="0" applyProtection="0"/>
    <xf numFmtId="0" fontId="37" fillId="0" borderId="0"/>
    <xf numFmtId="44" fontId="4" fillId="0" borderId="0" applyFont="0" applyFill="0" applyBorder="0" applyAlignment="0" applyProtection="0"/>
    <xf numFmtId="0" fontId="3" fillId="0" borderId="0"/>
    <xf numFmtId="0" fontId="34" fillId="0" borderId="0"/>
    <xf numFmtId="0" fontId="38" fillId="0" borderId="0"/>
    <xf numFmtId="0" fontId="2" fillId="0" borderId="0"/>
    <xf numFmtId="0" fontId="34" fillId="0" borderId="0"/>
    <xf numFmtId="0" fontId="4" fillId="0" borderId="0">
      <alignment vertical="top"/>
    </xf>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alignment vertical="top"/>
    </xf>
    <xf numFmtId="0" fontId="4" fillId="0" borderId="0"/>
    <xf numFmtId="43" fontId="4" fillId="0" borderId="0" applyFill="0" applyBorder="0" applyAlignment="0" applyProtection="0"/>
    <xf numFmtId="44" fontId="4" fillId="0" borderId="0" applyFont="0" applyFill="0" applyBorder="0" applyAlignment="0" applyProtection="0"/>
    <xf numFmtId="0" fontId="1" fillId="0" borderId="0"/>
    <xf numFmtId="0" fontId="4" fillId="0" borderId="0"/>
    <xf numFmtId="0" fontId="1" fillId="0" borderId="0"/>
    <xf numFmtId="0" fontId="4" fillId="0" borderId="0"/>
    <xf numFmtId="0" fontId="42" fillId="0" borderId="0"/>
    <xf numFmtId="0" fontId="43" fillId="0" borderId="0"/>
  </cellStyleXfs>
  <cellXfs count="159">
    <xf numFmtId="0" fontId="0" fillId="0" borderId="0" xfId="0">
      <alignment vertical="top"/>
    </xf>
    <xf numFmtId="0" fontId="26" fillId="0" borderId="0" xfId="0" applyFont="1" applyFill="1" applyBorder="1" applyAlignment="1">
      <alignment horizontal="left" vertical="top" wrapText="1"/>
    </xf>
    <xf numFmtId="0" fontId="26" fillId="0" borderId="0" xfId="0" applyFont="1" applyAlignment="1">
      <alignment horizontal="center" vertical="top" wrapText="1"/>
    </xf>
    <xf numFmtId="177" fontId="26" fillId="0" borderId="0" xfId="0" applyNumberFormat="1" applyFont="1" applyFill="1" applyAlignment="1">
      <alignment horizontal="center" vertical="top" wrapText="1"/>
    </xf>
    <xf numFmtId="177" fontId="26" fillId="0" borderId="0" xfId="0" applyNumberFormat="1" applyFont="1" applyAlignment="1">
      <alignment horizontal="center" vertical="top" wrapText="1"/>
    </xf>
    <xf numFmtId="177" fontId="26" fillId="0" borderId="0" xfId="0" applyNumberFormat="1" applyFont="1" applyFill="1" applyBorder="1" applyAlignment="1">
      <alignment horizontal="center" vertical="top" wrapText="1"/>
    </xf>
    <xf numFmtId="0" fontId="26" fillId="0" borderId="0" xfId="0" applyFont="1" applyFill="1" applyBorder="1" applyAlignment="1">
      <alignment horizontal="center" vertical="top" wrapText="1"/>
    </xf>
    <xf numFmtId="0" fontId="26" fillId="0" borderId="0" xfId="0" applyFont="1" applyFill="1" applyBorder="1" applyAlignment="1">
      <alignment horizontal="right" vertical="top" wrapText="1"/>
    </xf>
    <xf numFmtId="0" fontId="26" fillId="0" borderId="0" xfId="0" applyFont="1" applyAlignment="1">
      <alignment vertical="center" wrapText="1"/>
    </xf>
    <xf numFmtId="0" fontId="26" fillId="0" borderId="0" xfId="0" applyFont="1" applyAlignment="1">
      <alignment horizontal="right" vertical="top" wrapText="1"/>
    </xf>
    <xf numFmtId="0" fontId="26" fillId="0" borderId="0" xfId="0" applyFont="1" applyAlignment="1">
      <alignment horizontal="center" wrapText="1"/>
    </xf>
    <xf numFmtId="0" fontId="29" fillId="0" borderId="0" xfId="59" applyFont="1" applyFill="1" applyBorder="1" applyAlignment="1" applyProtection="1">
      <alignment horizontal="left" vertical="top" wrapText="1"/>
    </xf>
    <xf numFmtId="0" fontId="26" fillId="0" borderId="0" xfId="0" applyFont="1" applyFill="1" applyBorder="1" applyAlignment="1">
      <alignment horizontal="center" vertical="center" wrapText="1"/>
    </xf>
    <xf numFmtId="0" fontId="27" fillId="3" borderId="2" xfId="0" applyFont="1" applyFill="1" applyBorder="1" applyAlignment="1">
      <alignment horizontal="left" vertical="center" wrapText="1"/>
    </xf>
    <xf numFmtId="0" fontId="26" fillId="3" borderId="2" xfId="0" applyFont="1" applyFill="1" applyBorder="1" applyAlignment="1">
      <alignment horizontal="center" vertical="center" wrapText="1"/>
    </xf>
    <xf numFmtId="177" fontId="26" fillId="3" borderId="2" xfId="0" applyNumberFormat="1" applyFont="1" applyFill="1" applyBorder="1" applyAlignment="1">
      <alignment horizontal="center" vertical="center" wrapText="1"/>
    </xf>
    <xf numFmtId="4" fontId="26" fillId="3" borderId="2" xfId="0" applyNumberFormat="1" applyFont="1" applyFill="1" applyBorder="1" applyAlignment="1">
      <alignment horizontal="center" vertical="center" wrapText="1"/>
    </xf>
    <xf numFmtId="4" fontId="26" fillId="3" borderId="6" xfId="0" applyNumberFormat="1" applyFont="1" applyFill="1" applyBorder="1" applyAlignment="1">
      <alignment horizontal="right" vertical="center" wrapText="1"/>
    </xf>
    <xf numFmtId="0" fontId="26" fillId="0" borderId="0" xfId="0" applyFont="1" applyAlignment="1">
      <alignment horizontal="center" vertical="center" wrapText="1"/>
    </xf>
    <xf numFmtId="4" fontId="26" fillId="0" borderId="0" xfId="0" applyNumberFormat="1" applyFont="1" applyAlignment="1">
      <alignment horizontal="center" vertical="top" wrapText="1"/>
    </xf>
    <xf numFmtId="4" fontId="26" fillId="0" borderId="0" xfId="0" applyNumberFormat="1" applyFont="1" applyAlignment="1">
      <alignment horizontal="right" vertical="top" wrapText="1"/>
    </xf>
    <xf numFmtId="0" fontId="27" fillId="0" borderId="2" xfId="0" applyFont="1" applyBorder="1" applyAlignment="1">
      <alignment horizontal="left" vertical="center" wrapText="1"/>
    </xf>
    <xf numFmtId="0" fontId="27" fillId="0" borderId="2" xfId="0" applyFont="1" applyBorder="1" applyAlignment="1">
      <alignment horizontal="center" vertical="center" wrapText="1"/>
    </xf>
    <xf numFmtId="177" fontId="27" fillId="0" borderId="7" xfId="0" applyNumberFormat="1" applyFont="1" applyBorder="1" applyAlignment="1">
      <alignment horizontal="center" vertical="center" wrapText="1"/>
    </xf>
    <xf numFmtId="4" fontId="27" fillId="0" borderId="2" xfId="0" applyNumberFormat="1" applyFont="1" applyBorder="1" applyAlignment="1">
      <alignment horizontal="center" vertical="center" wrapText="1"/>
    </xf>
    <xf numFmtId="4" fontId="27" fillId="0" borderId="6" xfId="9" applyNumberFormat="1" applyFont="1" applyBorder="1" applyAlignment="1">
      <alignment horizontal="right" vertical="top" wrapText="1"/>
    </xf>
    <xf numFmtId="0" fontId="27" fillId="3" borderId="2" xfId="0" applyFont="1" applyFill="1" applyBorder="1" applyAlignment="1">
      <alignment horizontal="left" vertical="top" wrapText="1"/>
    </xf>
    <xf numFmtId="0" fontId="26" fillId="3" borderId="2" xfId="0" applyFont="1" applyFill="1" applyBorder="1" applyAlignment="1">
      <alignment horizontal="center" vertical="top" wrapText="1"/>
    </xf>
    <xf numFmtId="177" fontId="26" fillId="3" borderId="2" xfId="0" applyNumberFormat="1" applyFont="1" applyFill="1" applyBorder="1" applyAlignment="1">
      <alignment horizontal="center" vertical="top" wrapText="1"/>
    </xf>
    <xf numFmtId="4" fontId="26" fillId="3" borderId="2" xfId="0" applyNumberFormat="1" applyFont="1" applyFill="1" applyBorder="1" applyAlignment="1">
      <alignment horizontal="center" vertical="top" wrapText="1"/>
    </xf>
    <xf numFmtId="4" fontId="26" fillId="3" borderId="6" xfId="0" applyNumberFormat="1" applyFont="1" applyFill="1" applyBorder="1" applyAlignment="1">
      <alignment horizontal="right" vertical="top" wrapText="1"/>
    </xf>
    <xf numFmtId="177" fontId="26" fillId="0" borderId="0" xfId="0" applyNumberFormat="1" applyFont="1" applyFill="1" applyAlignment="1">
      <alignment horizontal="center" wrapText="1"/>
    </xf>
    <xf numFmtId="0" fontId="26" fillId="0" borderId="0" xfId="0" applyFont="1" applyFill="1" applyAlignment="1">
      <alignment horizontal="center" vertical="top" wrapText="1"/>
    </xf>
    <xf numFmtId="177" fontId="27" fillId="0" borderId="0" xfId="0" applyNumberFormat="1" applyFont="1" applyAlignment="1">
      <alignment horizontal="center" vertical="top" wrapText="1"/>
    </xf>
    <xf numFmtId="0" fontId="27" fillId="0" borderId="0" xfId="0" applyFont="1" applyAlignment="1">
      <alignment horizontal="center" vertical="top" wrapText="1"/>
    </xf>
    <xf numFmtId="49" fontId="26" fillId="0" borderId="0" xfId="0" quotePrefix="1" applyNumberFormat="1" applyFont="1" applyFill="1" applyAlignment="1">
      <alignment horizontal="justify" vertical="top" wrapText="1"/>
    </xf>
    <xf numFmtId="49" fontId="26" fillId="0" borderId="0" xfId="0" quotePrefix="1" applyNumberFormat="1" applyFont="1" applyFill="1" applyAlignment="1">
      <alignment horizontal="left" vertical="top" wrapText="1"/>
    </xf>
    <xf numFmtId="4" fontId="26" fillId="0" borderId="0" xfId="0" applyNumberFormat="1" applyFont="1" applyBorder="1" applyAlignment="1">
      <alignment horizontal="right" vertical="top" wrapText="1"/>
    </xf>
    <xf numFmtId="4" fontId="26" fillId="0" borderId="0" xfId="0" applyNumberFormat="1" applyFont="1" applyFill="1" applyBorder="1" applyAlignment="1">
      <alignment horizontal="center" vertical="top"/>
    </xf>
    <xf numFmtId="4" fontId="26" fillId="0" borderId="0" xfId="0" applyNumberFormat="1" applyFont="1" applyBorder="1" applyAlignment="1">
      <alignment horizontal="center" vertical="top"/>
    </xf>
    <xf numFmtId="4" fontId="26" fillId="0" borderId="0" xfId="9" applyNumberFormat="1" applyFont="1" applyBorder="1" applyAlignment="1">
      <alignment horizontal="right" vertical="top"/>
    </xf>
    <xf numFmtId="0" fontId="26" fillId="0" borderId="0" xfId="0" applyFont="1" applyBorder="1" applyAlignment="1">
      <alignment horizontal="center" vertical="center"/>
    </xf>
    <xf numFmtId="0" fontId="26" fillId="3" borderId="2" xfId="0" applyFont="1" applyFill="1" applyBorder="1" applyAlignment="1">
      <alignment horizontal="center" vertical="center"/>
    </xf>
    <xf numFmtId="4" fontId="26" fillId="0" borderId="0" xfId="9" applyNumberFormat="1" applyFont="1" applyAlignment="1">
      <alignment horizontal="center" vertical="top"/>
    </xf>
    <xf numFmtId="4" fontId="26" fillId="0" borderId="0" xfId="9" applyNumberFormat="1" applyFont="1" applyAlignment="1">
      <alignment horizontal="right" vertical="top"/>
    </xf>
    <xf numFmtId="0" fontId="27" fillId="3" borderId="2" xfId="0" applyFont="1" applyFill="1" applyBorder="1" applyAlignment="1">
      <alignment horizontal="left" vertical="top"/>
    </xf>
    <xf numFmtId="4" fontId="26" fillId="3" borderId="2" xfId="0" applyNumberFormat="1" applyFont="1" applyFill="1" applyBorder="1" applyAlignment="1">
      <alignment horizontal="center" vertical="top"/>
    </xf>
    <xf numFmtId="4" fontId="26" fillId="3" borderId="6" xfId="0" applyNumberFormat="1" applyFont="1" applyFill="1" applyBorder="1" applyAlignment="1">
      <alignment horizontal="right" vertical="top"/>
    </xf>
    <xf numFmtId="0" fontId="26" fillId="0" borderId="0" xfId="0" applyFont="1" applyAlignment="1">
      <alignment horizontal="justify" vertical="top"/>
    </xf>
    <xf numFmtId="0" fontId="27" fillId="0" borderId="0" xfId="0" applyFont="1" applyBorder="1" applyAlignment="1">
      <alignment horizontal="left" vertical="top"/>
    </xf>
    <xf numFmtId="4" fontId="27" fillId="0" borderId="0" xfId="0" applyNumberFormat="1" applyFont="1" applyBorder="1" applyAlignment="1">
      <alignment horizontal="center" vertical="top"/>
    </xf>
    <xf numFmtId="4" fontId="27" fillId="0" borderId="0" xfId="0" applyNumberFormat="1" applyFont="1" applyFill="1" applyBorder="1" applyAlignment="1">
      <alignment horizontal="center" vertical="top"/>
    </xf>
    <xf numFmtId="0" fontId="26" fillId="0" borderId="0" xfId="0" applyFont="1" applyAlignment="1">
      <alignment horizontal="center"/>
    </xf>
    <xf numFmtId="0" fontId="26" fillId="0" borderId="0" xfId="0" applyFont="1" applyAlignment="1">
      <alignment vertical="top" wrapText="1"/>
    </xf>
    <xf numFmtId="0" fontId="27" fillId="0" borderId="0" xfId="0" applyFont="1" applyAlignment="1">
      <alignment horizontal="left" vertical="top" wrapText="1"/>
    </xf>
    <xf numFmtId="4" fontId="26" fillId="0" borderId="0" xfId="9" applyNumberFormat="1" applyFont="1" applyAlignment="1">
      <alignment horizontal="center" vertical="top" wrapText="1"/>
    </xf>
    <xf numFmtId="4" fontId="26" fillId="0" borderId="0" xfId="9" applyNumberFormat="1" applyFont="1" applyAlignment="1">
      <alignment horizontal="right" vertical="top" wrapText="1"/>
    </xf>
    <xf numFmtId="4" fontId="26" fillId="0" borderId="0" xfId="9" applyNumberFormat="1" applyFont="1" applyAlignment="1">
      <alignment horizontal="center" wrapText="1"/>
    </xf>
    <xf numFmtId="4" fontId="26" fillId="0" borderId="0" xfId="9" applyNumberFormat="1" applyFont="1" applyAlignment="1">
      <alignment horizontal="right" wrapText="1"/>
    </xf>
    <xf numFmtId="0" fontId="27" fillId="0" borderId="0" xfId="0" applyFont="1" applyBorder="1" applyAlignment="1">
      <alignment horizontal="center" vertical="center"/>
    </xf>
    <xf numFmtId="0" fontId="26" fillId="0" borderId="0" xfId="0" quotePrefix="1" applyNumberFormat="1" applyFont="1" applyAlignment="1">
      <alignment horizontal="justify" vertical="top"/>
    </xf>
    <xf numFmtId="0" fontId="27" fillId="3" borderId="2" xfId="195" applyFont="1" applyFill="1" applyBorder="1" applyAlignment="1">
      <alignment horizontal="left" vertical="top"/>
    </xf>
    <xf numFmtId="0" fontId="26" fillId="3" borderId="2" xfId="195" applyFont="1" applyFill="1" applyBorder="1" applyAlignment="1">
      <alignment horizontal="center" vertical="center"/>
    </xf>
    <xf numFmtId="4" fontId="26" fillId="3" borderId="2" xfId="195" applyNumberFormat="1" applyFont="1" applyFill="1" applyBorder="1" applyAlignment="1">
      <alignment horizontal="center" vertical="top"/>
    </xf>
    <xf numFmtId="4" fontId="26" fillId="3" borderId="6" xfId="195" applyNumberFormat="1" applyFont="1" applyFill="1" applyBorder="1" applyAlignment="1">
      <alignment horizontal="right" vertical="top"/>
    </xf>
    <xf numFmtId="0" fontId="26" fillId="0" borderId="0" xfId="195" applyFont="1">
      <alignment vertical="top"/>
    </xf>
    <xf numFmtId="0" fontId="26" fillId="0" borderId="0" xfId="195" applyFont="1" applyAlignment="1">
      <alignment horizontal="left" vertical="top" wrapText="1"/>
    </xf>
    <xf numFmtId="0" fontId="27" fillId="3" borderId="2" xfId="274" applyFont="1" applyFill="1" applyBorder="1">
      <alignment vertical="top"/>
    </xf>
    <xf numFmtId="0" fontId="40" fillId="3" borderId="2" xfId="274" applyFont="1" applyFill="1" applyBorder="1" applyAlignment="1">
      <alignment horizontal="center" vertical="top"/>
    </xf>
    <xf numFmtId="0" fontId="40" fillId="0" borderId="0" xfId="0" applyFont="1" applyAlignment="1">
      <alignment vertical="top" wrapText="1"/>
    </xf>
    <xf numFmtId="0" fontId="33" fillId="0" borderId="0" xfId="0" applyFont="1" applyAlignment="1">
      <alignment horizontal="justify" vertical="top" wrapText="1"/>
    </xf>
    <xf numFmtId="0" fontId="39" fillId="0" borderId="0" xfId="0" applyFont="1" applyAlignment="1">
      <alignment vertical="top" wrapText="1"/>
    </xf>
    <xf numFmtId="0" fontId="39" fillId="0" borderId="0" xfId="0" applyFont="1" applyAlignment="1">
      <alignment vertical="center" wrapText="1"/>
    </xf>
    <xf numFmtId="0" fontId="39" fillId="0" borderId="0" xfId="0" applyFont="1" applyBorder="1" applyAlignment="1">
      <alignment vertical="top" wrapText="1"/>
    </xf>
    <xf numFmtId="0" fontId="26" fillId="0" borderId="0" xfId="195" applyFont="1" applyAlignment="1">
      <alignment horizontal="center" vertical="top"/>
    </xf>
    <xf numFmtId="4" fontId="40" fillId="3" borderId="6" xfId="274" applyNumberFormat="1" applyFont="1" applyFill="1" applyBorder="1" applyAlignment="1">
      <alignment horizontal="center" vertical="top"/>
    </xf>
    <xf numFmtId="0" fontId="27" fillId="0" borderId="0" xfId="0" applyFont="1" applyAlignment="1">
      <alignment vertical="top" wrapText="1"/>
    </xf>
    <xf numFmtId="0" fontId="27" fillId="0" borderId="0" xfId="0" applyFont="1" applyBorder="1" applyAlignment="1">
      <alignment horizontal="left" vertical="center" wrapText="1"/>
    </xf>
    <xf numFmtId="0" fontId="27" fillId="0" borderId="0" xfId="0" applyFont="1" applyBorder="1" applyAlignment="1">
      <alignment horizontal="center" vertical="center" wrapText="1"/>
    </xf>
    <xf numFmtId="177" fontId="27" fillId="0" borderId="0" xfId="0" applyNumberFormat="1" applyFont="1" applyBorder="1" applyAlignment="1">
      <alignment horizontal="center" vertical="center" wrapText="1"/>
    </xf>
    <xf numFmtId="4" fontId="27" fillId="0" borderId="0" xfId="0" applyNumberFormat="1" applyFont="1" applyBorder="1" applyAlignment="1">
      <alignment horizontal="center" vertical="center" wrapText="1"/>
    </xf>
    <xf numFmtId="4" fontId="27" fillId="0" borderId="0" xfId="9" applyNumberFormat="1" applyFont="1" applyBorder="1" applyAlignment="1">
      <alignment horizontal="right" vertical="top" wrapText="1"/>
    </xf>
    <xf numFmtId="4" fontId="26" fillId="0" borderId="0" xfId="9" applyNumberFormat="1" applyFont="1" applyAlignment="1">
      <alignment horizontal="center"/>
    </xf>
    <xf numFmtId="0" fontId="27" fillId="0" borderId="0" xfId="0" applyFont="1" applyAlignment="1">
      <alignment vertical="center" wrapText="1"/>
    </xf>
    <xf numFmtId="4" fontId="26" fillId="0" borderId="0" xfId="274" applyNumberFormat="1" applyFont="1" applyBorder="1" applyAlignment="1">
      <alignment horizontal="center" vertical="top"/>
    </xf>
    <xf numFmtId="0" fontId="26" fillId="0" borderId="0" xfId="274" applyFont="1" applyBorder="1">
      <alignment vertical="top"/>
    </xf>
    <xf numFmtId="0" fontId="27" fillId="0" borderId="5" xfId="0" applyFont="1" applyBorder="1" applyAlignment="1">
      <alignment horizontal="left" vertical="center" wrapText="1"/>
    </xf>
    <xf numFmtId="0" fontId="27" fillId="3" borderId="5" xfId="0" applyFont="1" applyFill="1" applyBorder="1" applyAlignment="1">
      <alignment horizontal="left" vertical="center" wrapText="1"/>
    </xf>
    <xf numFmtId="0" fontId="27" fillId="3" borderId="5" xfId="0" applyFont="1" applyFill="1" applyBorder="1" applyAlignment="1">
      <alignment horizontal="left" vertical="top" wrapText="1"/>
    </xf>
    <xf numFmtId="0" fontId="26" fillId="0" borderId="0" xfId="195" applyFont="1" applyAlignment="1">
      <alignment horizontal="left" vertical="top"/>
    </xf>
    <xf numFmtId="0" fontId="27" fillId="3" borderId="5" xfId="0" applyFont="1" applyFill="1" applyBorder="1" applyAlignment="1">
      <alignment horizontal="left" vertical="top"/>
    </xf>
    <xf numFmtId="0" fontId="26" fillId="0" borderId="0" xfId="0" applyFont="1" applyBorder="1" applyAlignment="1">
      <alignment horizontal="left" vertical="top"/>
    </xf>
    <xf numFmtId="0" fontId="27" fillId="3" borderId="5" xfId="195" applyFont="1" applyFill="1" applyBorder="1" applyAlignment="1">
      <alignment horizontal="left" vertical="top"/>
    </xf>
    <xf numFmtId="0" fontId="39" fillId="3" borderId="5" xfId="274" applyFont="1" applyFill="1" applyBorder="1" applyAlignment="1">
      <alignment horizontal="left" vertical="center"/>
    </xf>
    <xf numFmtId="0" fontId="4" fillId="0" borderId="0" xfId="0" applyFont="1">
      <alignment vertical="top"/>
    </xf>
    <xf numFmtId="0" fontId="26" fillId="0" borderId="0" xfId="0" applyFont="1" applyBorder="1" applyAlignment="1">
      <alignment horizontal="left" vertical="center" wrapText="1"/>
    </xf>
    <xf numFmtId="0" fontId="26" fillId="0" borderId="8" xfId="274" applyFont="1" applyBorder="1" applyAlignment="1">
      <alignment horizontal="left" vertical="center"/>
    </xf>
    <xf numFmtId="0" fontId="27" fillId="0" borderId="8" xfId="274" applyFont="1" applyBorder="1" applyAlignment="1">
      <alignment horizontal="right" vertical="top"/>
    </xf>
    <xf numFmtId="0" fontId="27" fillId="0" borderId="8" xfId="274" applyFont="1" applyBorder="1" applyAlignment="1">
      <alignment horizontal="center" vertical="top"/>
    </xf>
    <xf numFmtId="4" fontId="27" fillId="0" borderId="8" xfId="9" applyNumberFormat="1" applyFont="1" applyBorder="1" applyAlignment="1">
      <alignment horizontal="center" vertical="top"/>
    </xf>
    <xf numFmtId="0" fontId="26" fillId="0" borderId="0" xfId="0" applyFont="1" applyAlignment="1"/>
    <xf numFmtId="0" fontId="26" fillId="0" borderId="0" xfId="0" applyFont="1" applyAlignment="1">
      <alignment horizontal="left" vertical="top" wrapText="1"/>
    </xf>
    <xf numFmtId="0" fontId="26" fillId="0" borderId="0" xfId="0" quotePrefix="1" applyFont="1" applyAlignment="1">
      <alignment horizontal="left" vertical="top" wrapText="1"/>
    </xf>
    <xf numFmtId="0" fontId="26" fillId="0" borderId="0" xfId="0" applyFont="1" applyAlignment="1">
      <alignment horizontal="justify" vertical="top" wrapText="1"/>
    </xf>
    <xf numFmtId="0" fontId="26" fillId="0" borderId="0" xfId="0" applyFont="1" applyAlignment="1">
      <alignment horizontal="right" vertical="top"/>
    </xf>
    <xf numFmtId="4" fontId="26" fillId="0" borderId="0" xfId="0" applyNumberFormat="1" applyFont="1" applyAlignment="1" applyProtection="1">
      <alignment horizontal="justify" wrapText="1"/>
    </xf>
    <xf numFmtId="4" fontId="26" fillId="0" borderId="0" xfId="0" applyNumberFormat="1" applyFont="1" applyAlignment="1"/>
    <xf numFmtId="0" fontId="26" fillId="0" borderId="0" xfId="0" applyFont="1" applyFill="1" applyBorder="1" applyAlignment="1" applyProtection="1">
      <alignment horizontal="justify" vertical="top" wrapText="1"/>
    </xf>
    <xf numFmtId="0" fontId="27" fillId="0" borderId="0" xfId="0" applyFont="1" applyFill="1" applyBorder="1" applyAlignment="1" applyProtection="1">
      <alignment horizontal="justify" vertical="top" wrapText="1"/>
    </xf>
    <xf numFmtId="0" fontId="27" fillId="0" borderId="0" xfId="0" applyFont="1" applyFill="1" applyBorder="1" applyAlignment="1" applyProtection="1">
      <alignment horizontal="left" vertical="top" wrapText="1"/>
    </xf>
    <xf numFmtId="0" fontId="26" fillId="0" borderId="0" xfId="0" applyFont="1" applyBorder="1" applyAlignment="1" applyProtection="1">
      <alignment horizontal="left" vertical="top" wrapText="1"/>
    </xf>
    <xf numFmtId="0" fontId="27" fillId="0" borderId="9" xfId="0" applyFont="1" applyBorder="1" applyAlignment="1">
      <alignment horizontal="left" vertical="center" wrapText="1"/>
    </xf>
    <xf numFmtId="0" fontId="27" fillId="0" borderId="9" xfId="0" applyFont="1" applyBorder="1" applyAlignment="1">
      <alignment horizontal="center" vertical="center" wrapText="1"/>
    </xf>
    <xf numFmtId="177" fontId="27" fillId="0" borderId="9" xfId="0" applyNumberFormat="1" applyFont="1" applyBorder="1" applyAlignment="1">
      <alignment horizontal="center" vertical="center" wrapText="1"/>
    </xf>
    <xf numFmtId="4" fontId="27" fillId="0" borderId="9" xfId="0" applyNumberFormat="1" applyFont="1" applyBorder="1" applyAlignment="1">
      <alignment horizontal="center" vertical="center" wrapText="1"/>
    </xf>
    <xf numFmtId="4" fontId="27" fillId="0" borderId="9" xfId="9" applyNumberFormat="1" applyFont="1" applyBorder="1" applyAlignment="1">
      <alignment horizontal="right" vertical="top" wrapText="1"/>
    </xf>
    <xf numFmtId="0" fontId="27" fillId="0" borderId="5" xfId="0" applyFont="1" applyBorder="1" applyAlignment="1">
      <alignment horizontal="left" vertical="top" wrapText="1"/>
    </xf>
    <xf numFmtId="0" fontId="27" fillId="0" borderId="2" xfId="0" applyFont="1" applyBorder="1" applyAlignment="1">
      <alignment horizontal="left" vertical="top" wrapText="1"/>
    </xf>
    <xf numFmtId="0" fontId="27" fillId="0" borderId="2" xfId="0" applyFont="1" applyBorder="1" applyAlignment="1">
      <alignment horizontal="center" vertical="top" wrapText="1"/>
    </xf>
    <xf numFmtId="177" fontId="27" fillId="0" borderId="7" xfId="0" applyNumberFormat="1" applyFont="1" applyFill="1" applyBorder="1" applyAlignment="1">
      <alignment horizontal="center" vertical="top" wrapText="1"/>
    </xf>
    <xf numFmtId="4" fontId="27" fillId="0" borderId="2" xfId="0" applyNumberFormat="1" applyFont="1" applyBorder="1" applyAlignment="1">
      <alignment horizontal="center" vertical="top" wrapText="1"/>
    </xf>
    <xf numFmtId="177" fontId="27" fillId="0" borderId="2" xfId="0" applyNumberFormat="1" applyFont="1" applyBorder="1" applyAlignment="1">
      <alignment horizontal="center" vertical="center" wrapText="1"/>
    </xf>
    <xf numFmtId="4" fontId="27" fillId="0" borderId="2" xfId="9" applyNumberFormat="1" applyFont="1" applyBorder="1" applyAlignment="1">
      <alignment horizontal="right" vertical="top" wrapText="1"/>
    </xf>
    <xf numFmtId="0" fontId="44" fillId="0" borderId="0" xfId="0" applyFont="1" applyAlignment="1">
      <alignment horizontal="justify" vertical="top"/>
    </xf>
    <xf numFmtId="0" fontId="44" fillId="0" borderId="0" xfId="0" quotePrefix="1" applyNumberFormat="1" applyFont="1" applyAlignment="1">
      <alignment horizontal="justify" vertical="top"/>
    </xf>
    <xf numFmtId="0" fontId="45" fillId="3" borderId="2" xfId="0" applyFont="1" applyFill="1" applyBorder="1" applyAlignment="1">
      <alignment horizontal="left" vertical="top"/>
    </xf>
    <xf numFmtId="0" fontId="44" fillId="3" borderId="2" xfId="0" applyFont="1" applyFill="1" applyBorder="1" applyAlignment="1">
      <alignment horizontal="center" vertical="center"/>
    </xf>
    <xf numFmtId="4" fontId="44" fillId="3" borderId="2" xfId="0" applyNumberFormat="1" applyFont="1" applyFill="1" applyBorder="1" applyAlignment="1">
      <alignment horizontal="center" vertical="top"/>
    </xf>
    <xf numFmtId="4" fontId="44" fillId="3" borderId="6" xfId="0" applyNumberFormat="1" applyFont="1" applyFill="1" applyBorder="1" applyAlignment="1">
      <alignment horizontal="right" vertical="top"/>
    </xf>
    <xf numFmtId="0" fontId="44" fillId="0" borderId="0" xfId="0" applyFont="1">
      <alignment vertical="top"/>
    </xf>
    <xf numFmtId="0" fontId="45" fillId="0" borderId="0" xfId="0" applyFont="1" applyAlignment="1">
      <alignment horizontal="right" vertical="top"/>
    </xf>
    <xf numFmtId="0" fontId="44" fillId="0" borderId="0" xfId="0" applyFont="1" applyAlignment="1">
      <alignment horizontal="left" vertical="top" wrapText="1"/>
    </xf>
    <xf numFmtId="0" fontId="44" fillId="0" borderId="0" xfId="0" applyFont="1" applyAlignment="1">
      <alignment horizontal="center" vertical="center"/>
    </xf>
    <xf numFmtId="4" fontId="44" fillId="0" borderId="0" xfId="0" applyNumberFormat="1" applyFont="1" applyAlignment="1">
      <alignment horizontal="center" vertical="top"/>
    </xf>
    <xf numFmtId="0" fontId="44" fillId="0" borderId="0" xfId="0" applyFont="1" applyAlignment="1">
      <alignment horizontal="center" vertical="top"/>
    </xf>
    <xf numFmtId="0" fontId="44" fillId="0" borderId="0" xfId="0" applyFont="1" applyAlignment="1">
      <alignment horizontal="right" vertical="top"/>
    </xf>
    <xf numFmtId="2" fontId="44" fillId="0" borderId="0" xfId="0" applyNumberFormat="1" applyFont="1" applyAlignment="1">
      <alignment horizontal="center" vertical="top"/>
    </xf>
    <xf numFmtId="164" fontId="44" fillId="0" borderId="0" xfId="9" applyFont="1" applyAlignment="1">
      <alignment horizontal="right" vertical="top"/>
    </xf>
    <xf numFmtId="0" fontId="45" fillId="0" borderId="5" xfId="0" applyFont="1" applyBorder="1" applyAlignment="1">
      <alignment horizontal="left" vertical="top"/>
    </xf>
    <xf numFmtId="0" fontId="45" fillId="0" borderId="2" xfId="0" applyFont="1" applyBorder="1" applyAlignment="1">
      <alignment horizontal="left" vertical="top"/>
    </xf>
    <xf numFmtId="0" fontId="45" fillId="0" borderId="4" xfId="0" applyFont="1" applyBorder="1" applyAlignment="1">
      <alignment horizontal="center" vertical="center"/>
    </xf>
    <xf numFmtId="4" fontId="45" fillId="0" borderId="2" xfId="0" applyNumberFormat="1" applyFont="1" applyFill="1" applyBorder="1" applyAlignment="1">
      <alignment horizontal="center" vertical="top"/>
    </xf>
    <xf numFmtId="4" fontId="45" fillId="0" borderId="2" xfId="0" applyNumberFormat="1" applyFont="1" applyBorder="1" applyAlignment="1">
      <alignment horizontal="center" vertical="top"/>
    </xf>
    <xf numFmtId="4" fontId="45" fillId="0" borderId="6" xfId="9" applyNumberFormat="1" applyFont="1" applyBorder="1" applyAlignment="1">
      <alignment horizontal="right" vertical="top"/>
    </xf>
    <xf numFmtId="0" fontId="45" fillId="0" borderId="0" xfId="0" applyFont="1" applyBorder="1" applyAlignment="1">
      <alignment horizontal="left" vertical="top"/>
    </xf>
    <xf numFmtId="0" fontId="45" fillId="0" borderId="0" xfId="0" applyFont="1" applyBorder="1" applyAlignment="1">
      <alignment horizontal="center" vertical="center"/>
    </xf>
    <xf numFmtId="4" fontId="45" fillId="0" borderId="0" xfId="0" applyNumberFormat="1" applyFont="1" applyFill="1" applyBorder="1" applyAlignment="1">
      <alignment horizontal="center" vertical="top"/>
    </xf>
    <xf numFmtId="4" fontId="45" fillId="0" borderId="0" xfId="0" applyNumberFormat="1" applyFont="1" applyBorder="1" applyAlignment="1">
      <alignment horizontal="center" vertical="top"/>
    </xf>
    <xf numFmtId="4" fontId="45" fillId="0" borderId="0" xfId="9" applyNumberFormat="1" applyFont="1" applyBorder="1" applyAlignment="1">
      <alignment horizontal="right" vertical="top"/>
    </xf>
    <xf numFmtId="0" fontId="44" fillId="0" borderId="0" xfId="0" applyFont="1" applyAlignment="1">
      <alignment horizontal="left" vertical="top"/>
    </xf>
    <xf numFmtId="0" fontId="26" fillId="0" borderId="0" xfId="0" applyFont="1" applyAlignment="1">
      <alignment horizontal="left" vertical="top" wrapText="1"/>
    </xf>
    <xf numFmtId="0" fontId="26" fillId="0" borderId="0" xfId="0" quotePrefix="1" applyFont="1" applyAlignment="1">
      <alignment horizontal="left" vertical="top" wrapText="1"/>
    </xf>
    <xf numFmtId="0" fontId="26" fillId="0" borderId="0" xfId="0" quotePrefix="1" applyFont="1" applyAlignment="1">
      <alignment horizontal="left" vertical="top" wrapText="1"/>
    </xf>
    <xf numFmtId="0" fontId="27" fillId="0" borderId="6" xfId="0" applyFont="1" applyBorder="1" applyAlignment="1">
      <alignment horizontal="center" vertical="center" wrapText="1"/>
    </xf>
    <xf numFmtId="0" fontId="27" fillId="0" borderId="5" xfId="0" applyFont="1" applyBorder="1" applyAlignment="1">
      <alignment horizontal="center" vertical="center" wrapText="1"/>
    </xf>
    <xf numFmtId="0" fontId="26" fillId="0" borderId="0" xfId="0" applyFont="1" applyAlignment="1">
      <alignment horizontal="justify" vertical="top" wrapText="1"/>
    </xf>
    <xf numFmtId="0" fontId="26" fillId="0" borderId="0" xfId="0" applyFont="1" applyAlignment="1">
      <alignment horizontal="left" vertical="top" wrapText="1"/>
    </xf>
    <xf numFmtId="0" fontId="26" fillId="0" borderId="0" xfId="0" quotePrefix="1" applyFont="1" applyAlignment="1">
      <alignment horizontal="justify" vertical="top" wrapText="1"/>
    </xf>
    <xf numFmtId="0" fontId="26" fillId="0" borderId="0" xfId="0" quotePrefix="1" applyFont="1" applyAlignment="1">
      <alignment horizontal="left" vertical="top" wrapText="1"/>
    </xf>
  </cellXfs>
  <cellStyles count="284">
    <cellStyle name="Calc Currency (0)" xfId="1"/>
    <cellStyle name="Calc Currency (2)" xfId="2"/>
    <cellStyle name="Calc Percent (0)" xfId="3"/>
    <cellStyle name="Calc Percent (1)" xfId="4"/>
    <cellStyle name="Calc Percent (2)" xfId="5"/>
    <cellStyle name="Calc Units (0)" xfId="6"/>
    <cellStyle name="Calc Units (1)" xfId="7"/>
    <cellStyle name="Calc Units (2)" xfId="8"/>
    <cellStyle name="Comma [00]" xfId="10"/>
    <cellStyle name="Comma 10" xfId="11"/>
    <cellStyle name="Comma 10 2" xfId="143"/>
    <cellStyle name="Comma 10 2 2" xfId="248"/>
    <cellStyle name="Comma 10 3" xfId="103"/>
    <cellStyle name="Comma 10 3 2" xfId="222"/>
    <cellStyle name="Comma 10 4" xfId="196"/>
    <cellStyle name="Comma 11" xfId="12"/>
    <cellStyle name="Comma 11 2" xfId="144"/>
    <cellStyle name="Comma 11 2 2" xfId="249"/>
    <cellStyle name="Comma 11 3" xfId="104"/>
    <cellStyle name="Comma 11 3 2" xfId="223"/>
    <cellStyle name="Comma 11 4" xfId="197"/>
    <cellStyle name="Comma 12" xfId="13"/>
    <cellStyle name="Comma 12 2" xfId="145"/>
    <cellStyle name="Comma 12 2 2" xfId="250"/>
    <cellStyle name="Comma 12 3" xfId="105"/>
    <cellStyle name="Comma 12 3 2" xfId="224"/>
    <cellStyle name="Comma 12 4" xfId="198"/>
    <cellStyle name="Comma 13" xfId="14"/>
    <cellStyle name="Comma 13 2" xfId="146"/>
    <cellStyle name="Comma 13 2 2" xfId="251"/>
    <cellStyle name="Comma 13 3" xfId="106"/>
    <cellStyle name="Comma 13 3 2" xfId="225"/>
    <cellStyle name="Comma 13 4" xfId="199"/>
    <cellStyle name="Comma 14" xfId="15"/>
    <cellStyle name="Comma 14 2" xfId="147"/>
    <cellStyle name="Comma 14 2 2" xfId="252"/>
    <cellStyle name="Comma 14 3" xfId="107"/>
    <cellStyle name="Comma 14 3 2" xfId="226"/>
    <cellStyle name="Comma 14 4" xfId="200"/>
    <cellStyle name="Comma 15" xfId="16"/>
    <cellStyle name="Comma 15 2" xfId="148"/>
    <cellStyle name="Comma 15 2 2" xfId="253"/>
    <cellStyle name="Comma 15 3" xfId="108"/>
    <cellStyle name="Comma 15 3 2" xfId="227"/>
    <cellStyle name="Comma 15 4" xfId="201"/>
    <cellStyle name="Comma 16" xfId="17"/>
    <cellStyle name="Comma 16 2" xfId="149"/>
    <cellStyle name="Comma 16 2 2" xfId="254"/>
    <cellStyle name="Comma 16 3" xfId="109"/>
    <cellStyle name="Comma 16 3 2" xfId="228"/>
    <cellStyle name="Comma 16 4" xfId="202"/>
    <cellStyle name="Comma 17" xfId="18"/>
    <cellStyle name="Comma 17 2" xfId="150"/>
    <cellStyle name="Comma 17 2 2" xfId="255"/>
    <cellStyle name="Comma 17 3" xfId="110"/>
    <cellStyle name="Comma 17 3 2" xfId="229"/>
    <cellStyle name="Comma 17 4" xfId="203"/>
    <cellStyle name="Comma 18" xfId="19"/>
    <cellStyle name="Comma 18 2" xfId="151"/>
    <cellStyle name="Comma 18 2 2" xfId="256"/>
    <cellStyle name="Comma 18 3" xfId="111"/>
    <cellStyle name="Comma 18 3 2" xfId="230"/>
    <cellStyle name="Comma 18 4" xfId="204"/>
    <cellStyle name="Comma 19" xfId="20"/>
    <cellStyle name="Comma 19 2" xfId="152"/>
    <cellStyle name="Comma 19 2 2" xfId="257"/>
    <cellStyle name="Comma 19 3" xfId="112"/>
    <cellStyle name="Comma 19 3 2" xfId="231"/>
    <cellStyle name="Comma 19 4" xfId="205"/>
    <cellStyle name="Comma 2" xfId="21"/>
    <cellStyle name="Comma 2 2" xfId="89"/>
    <cellStyle name="Comma 2 2 2" xfId="180"/>
    <cellStyle name="Comma 2 2 3" xfId="141"/>
    <cellStyle name="Comma 2 3" xfId="153"/>
    <cellStyle name="Comma 2 4" xfId="113"/>
    <cellStyle name="Comma 20" xfId="22"/>
    <cellStyle name="Comma 20 2" xfId="154"/>
    <cellStyle name="Comma 20 2 2" xfId="258"/>
    <cellStyle name="Comma 20 3" xfId="114"/>
    <cellStyle name="Comma 20 3 2" xfId="232"/>
    <cellStyle name="Comma 20 4" xfId="206"/>
    <cellStyle name="Comma 21" xfId="23"/>
    <cellStyle name="Comma 21 2" xfId="155"/>
    <cellStyle name="Comma 21 2 2" xfId="259"/>
    <cellStyle name="Comma 21 3" xfId="115"/>
    <cellStyle name="Comma 21 3 2" xfId="233"/>
    <cellStyle name="Comma 21 4" xfId="207"/>
    <cellStyle name="Comma 22" xfId="24"/>
    <cellStyle name="Comma 22 2" xfId="156"/>
    <cellStyle name="Comma 22 2 2" xfId="260"/>
    <cellStyle name="Comma 22 3" xfId="116"/>
    <cellStyle name="Comma 22 3 2" xfId="234"/>
    <cellStyle name="Comma 22 4" xfId="208"/>
    <cellStyle name="Comma 23" xfId="25"/>
    <cellStyle name="Comma 23 2" xfId="157"/>
    <cellStyle name="Comma 23 2 2" xfId="261"/>
    <cellStyle name="Comma 23 3" xfId="117"/>
    <cellStyle name="Comma 23 3 2" xfId="235"/>
    <cellStyle name="Comma 23 4" xfId="209"/>
    <cellStyle name="Comma 24" xfId="26"/>
    <cellStyle name="Comma 24 2" xfId="158"/>
    <cellStyle name="Comma 24 2 2" xfId="262"/>
    <cellStyle name="Comma 24 3" xfId="118"/>
    <cellStyle name="Comma 24 3 2" xfId="236"/>
    <cellStyle name="Comma 24 4" xfId="210"/>
    <cellStyle name="Comma 25" xfId="27"/>
    <cellStyle name="Comma 25 2" xfId="159"/>
    <cellStyle name="Comma 25 2 2" xfId="263"/>
    <cellStyle name="Comma 25 3" xfId="119"/>
    <cellStyle name="Comma 25 3 2" xfId="237"/>
    <cellStyle name="Comma 25 4" xfId="211"/>
    <cellStyle name="Comma 26" xfId="28"/>
    <cellStyle name="Comma 26 2" xfId="160"/>
    <cellStyle name="Comma 26 2 2" xfId="264"/>
    <cellStyle name="Comma 26 3" xfId="120"/>
    <cellStyle name="Comma 26 3 2" xfId="238"/>
    <cellStyle name="Comma 26 4" xfId="212"/>
    <cellStyle name="Comma 27" xfId="29"/>
    <cellStyle name="Comma 27 2" xfId="161"/>
    <cellStyle name="Comma 27 2 2" xfId="265"/>
    <cellStyle name="Comma 27 3" xfId="121"/>
    <cellStyle name="Comma 27 3 2" xfId="239"/>
    <cellStyle name="Comma 27 4" xfId="213"/>
    <cellStyle name="Comma 28" xfId="30"/>
    <cellStyle name="Comma 28 2" xfId="162"/>
    <cellStyle name="Comma 28 2 2" xfId="266"/>
    <cellStyle name="Comma 28 3" xfId="122"/>
    <cellStyle name="Comma 28 3 2" xfId="240"/>
    <cellStyle name="Comma 28 4" xfId="214"/>
    <cellStyle name="Comma 29" xfId="31"/>
    <cellStyle name="Comma 29 2" xfId="163"/>
    <cellStyle name="Comma 29 3" xfId="123"/>
    <cellStyle name="Comma 3" xfId="32"/>
    <cellStyle name="Comma 3 2" xfId="164"/>
    <cellStyle name="Comma 3 2 2" xfId="267"/>
    <cellStyle name="Comma 3 3" xfId="124"/>
    <cellStyle name="Comma 3 3 2" xfId="241"/>
    <cellStyle name="Comma 3 4" xfId="215"/>
    <cellStyle name="Comma 30" xfId="187"/>
    <cellStyle name="Comma 30 2" xfId="276"/>
    <cellStyle name="Comma 4" xfId="33"/>
    <cellStyle name="Comma 4 2" xfId="165"/>
    <cellStyle name="Comma 4 2 2" xfId="268"/>
    <cellStyle name="Comma 4 3" xfId="125"/>
    <cellStyle name="Comma 4 3 2" xfId="242"/>
    <cellStyle name="Comma 4 4" xfId="216"/>
    <cellStyle name="Comma 5" xfId="34"/>
    <cellStyle name="Comma 5 2" xfId="166"/>
    <cellStyle name="Comma 5 2 2" xfId="269"/>
    <cellStyle name="Comma 5 3" xfId="126"/>
    <cellStyle name="Comma 5 3 2" xfId="243"/>
    <cellStyle name="Comma 5 4" xfId="217"/>
    <cellStyle name="Comma 6" xfId="35"/>
    <cellStyle name="Comma 6 2" xfId="167"/>
    <cellStyle name="Comma 6 2 2" xfId="270"/>
    <cellStyle name="Comma 6 3" xfId="127"/>
    <cellStyle name="Comma 6 3 2" xfId="244"/>
    <cellStyle name="Comma 6 4" xfId="218"/>
    <cellStyle name="Comma 7" xfId="36"/>
    <cellStyle name="Comma 7 2" xfId="168"/>
    <cellStyle name="Comma 7 2 2" xfId="271"/>
    <cellStyle name="Comma 7 3" xfId="128"/>
    <cellStyle name="Comma 7 3 2" xfId="245"/>
    <cellStyle name="Comma 7 4" xfId="219"/>
    <cellStyle name="Comma 8" xfId="37"/>
    <cellStyle name="Comma 8 2" xfId="169"/>
    <cellStyle name="Comma 8 2 2" xfId="272"/>
    <cellStyle name="Comma 8 3" xfId="129"/>
    <cellStyle name="Comma 8 3 2" xfId="246"/>
    <cellStyle name="Comma 8 4" xfId="220"/>
    <cellStyle name="Comma 9" xfId="38"/>
    <cellStyle name="Comma 9 2" xfId="170"/>
    <cellStyle name="Comma 9 2 2" xfId="273"/>
    <cellStyle name="Comma 9 3" xfId="130"/>
    <cellStyle name="Comma 9 3 2" xfId="247"/>
    <cellStyle name="Comma 9 4" xfId="221"/>
    <cellStyle name="Currency [00]" xfId="39"/>
    <cellStyle name="Currency 2" xfId="189"/>
    <cellStyle name="Currency 2 2" xfId="277"/>
    <cellStyle name="Date Short" xfId="40"/>
    <cellStyle name="DELTA" xfId="41"/>
    <cellStyle name="Enter Currency (0)" xfId="42"/>
    <cellStyle name="Enter Currency (2)" xfId="43"/>
    <cellStyle name="Enter Units (0)" xfId="44"/>
    <cellStyle name="Enter Units (1)" xfId="45"/>
    <cellStyle name="Enter Units (2)" xfId="46"/>
    <cellStyle name="Flag" xfId="47"/>
    <cellStyle name="Flag 2" xfId="171"/>
    <cellStyle name="Flag 3" xfId="131"/>
    <cellStyle name="Header1" xfId="48"/>
    <cellStyle name="Header2" xfId="49"/>
    <cellStyle name="Heading1" xfId="50"/>
    <cellStyle name="Heading2" xfId="51"/>
    <cellStyle name="Heading2 2" xfId="52"/>
    <cellStyle name="Heading3" xfId="53"/>
    <cellStyle name="Heading4" xfId="54"/>
    <cellStyle name="Heading4 2" xfId="55"/>
    <cellStyle name="Heading5" xfId="56"/>
    <cellStyle name="Heading6" xfId="57"/>
    <cellStyle name="Hiperveza" xfId="59" builtinId="8"/>
    <cellStyle name="Horizontal" xfId="58"/>
    <cellStyle name="Horizontal 2" xfId="172"/>
    <cellStyle name="Horizontal 3" xfId="132"/>
    <cellStyle name="Îáű÷íűé_23_1 " xfId="60"/>
    <cellStyle name="Link Currency (0)" xfId="61"/>
    <cellStyle name="Link Currency (2)" xfId="62"/>
    <cellStyle name="Link Units (0)" xfId="63"/>
    <cellStyle name="Link Units (1)" xfId="64"/>
    <cellStyle name="Link Units (2)" xfId="65"/>
    <cellStyle name="Matrix" xfId="66"/>
    <cellStyle name="Matrix 2" xfId="173"/>
    <cellStyle name="Matrix 3" xfId="133"/>
    <cellStyle name="Normal - bold" xfId="67"/>
    <cellStyle name="Normal 10" xfId="96"/>
    <cellStyle name="Normal 11" xfId="97"/>
    <cellStyle name="Normal 12" xfId="98"/>
    <cellStyle name="Normal 12 2" xfId="188"/>
    <cellStyle name="Normal 13" xfId="99"/>
    <cellStyle name="Normal 14" xfId="100"/>
    <cellStyle name="Normal 15" xfId="142"/>
    <cellStyle name="Normal 16" xfId="102"/>
    <cellStyle name="Normal 17" xfId="138"/>
    <cellStyle name="Normal 18" xfId="183"/>
    <cellStyle name="Normal 18 2" xfId="275"/>
    <cellStyle name="Normal 19" xfId="184"/>
    <cellStyle name="Normal 2" xfId="68"/>
    <cellStyle name="Normal 2 2" xfId="174"/>
    <cellStyle name="Normal 2 3" xfId="134"/>
    <cellStyle name="Normal 2 4" xfId="186"/>
    <cellStyle name="Normal 20" xfId="190"/>
    <cellStyle name="Normal 20 2" xfId="278"/>
    <cellStyle name="Normal 21" xfId="191"/>
    <cellStyle name="Normal 21 2" xfId="279"/>
    <cellStyle name="Normal 22" xfId="193"/>
    <cellStyle name="Normal 22 2" xfId="280"/>
    <cellStyle name="Normal 23" xfId="194"/>
    <cellStyle name="Normal 23 2" xfId="281"/>
    <cellStyle name="Normal 24" xfId="195"/>
    <cellStyle name="Normal 25" xfId="274"/>
    <cellStyle name="Normal 26" xfId="282"/>
    <cellStyle name="Normal 27" xfId="283"/>
    <cellStyle name="Normal 3" xfId="69"/>
    <cellStyle name="Normal 3 2" xfId="175"/>
    <cellStyle name="Normal 3 3" xfId="135"/>
    <cellStyle name="Normal 3 4" xfId="185"/>
    <cellStyle name="Normal 4" xfId="90"/>
    <cellStyle name="Normal 5" xfId="91"/>
    <cellStyle name="Normal 6" xfId="92"/>
    <cellStyle name="Normal 7" xfId="93"/>
    <cellStyle name="Normal 8" xfId="94"/>
    <cellStyle name="Normal 9" xfId="95"/>
    <cellStyle name="Normalno" xfId="0" builtinId="0"/>
    <cellStyle name="Normalno 2" xfId="101"/>
    <cellStyle name="Normalno 2 2" xfId="181"/>
    <cellStyle name="Normalno 2 3" xfId="192"/>
    <cellStyle name="Normalno 3" xfId="182"/>
    <cellStyle name="Novi" xfId="70"/>
    <cellStyle name="Ôčíŕíńîâűé [0]_laroux" xfId="71"/>
    <cellStyle name="Ôčíŕíńîâűé_laroux" xfId="72"/>
    <cellStyle name="Option" xfId="73"/>
    <cellStyle name="Option 2" xfId="176"/>
    <cellStyle name="Option 3" xfId="136"/>
    <cellStyle name="OptionHeading" xfId="74"/>
    <cellStyle name="Percent [0]" xfId="75"/>
    <cellStyle name="Percent [00]" xfId="76"/>
    <cellStyle name="PrePop Currency (0)" xfId="77"/>
    <cellStyle name="PrePop Currency (2)" xfId="78"/>
    <cellStyle name="PrePop Units (0)" xfId="79"/>
    <cellStyle name="PrePop Units (1)" xfId="80"/>
    <cellStyle name="PrePop Units (2)" xfId="81"/>
    <cellStyle name="Price" xfId="82"/>
    <cellStyle name="Price 2" xfId="177"/>
    <cellStyle name="Price 3" xfId="137"/>
    <cellStyle name="Text Indent A" xfId="83"/>
    <cellStyle name="Text Indent B" xfId="84"/>
    <cellStyle name="Text Indent C" xfId="85"/>
    <cellStyle name="tigle!" xfId="86"/>
    <cellStyle name="Unit" xfId="87"/>
    <cellStyle name="Unit 2" xfId="178"/>
    <cellStyle name="Unit 3" xfId="139"/>
    <cellStyle name="Vertical" xfId="88"/>
    <cellStyle name="Vertical 2" xfId="179"/>
    <cellStyle name="Vertical 3" xfId="140"/>
    <cellStyle name="Zarez" xfId="9"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
  <sheetViews>
    <sheetView zoomScaleSheetLayoutView="4" workbookViewId="0"/>
  </sheetViews>
  <sheetFormatPr defaultRowHeight="12.75"/>
  <sheetData/>
  <phoneticPr fontId="0"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G140"/>
  <sheetViews>
    <sheetView showGridLines="0" showZeros="0" tabSelected="1" zoomScale="115" zoomScaleNormal="115" zoomScaleSheetLayoutView="130" zoomScalePageLayoutView="130" workbookViewId="0"/>
  </sheetViews>
  <sheetFormatPr defaultColWidth="9.140625" defaultRowHeight="12.75"/>
  <cols>
    <col min="1" max="1" width="4.5703125" style="54" bestFit="1" customWidth="1"/>
    <col min="2" max="2" width="50.7109375" style="101" customWidth="1"/>
    <col min="3" max="3" width="8.5703125" style="18" bestFit="1" customWidth="1"/>
    <col min="4" max="4" width="9.140625" style="4" bestFit="1" customWidth="1"/>
    <col min="5" max="5" width="10.42578125" style="2" customWidth="1"/>
    <col min="6" max="6" width="10.42578125" style="9" customWidth="1"/>
    <col min="7" max="7" width="54.42578125" style="71" customWidth="1"/>
    <col min="8" max="16384" width="9.140625" style="53"/>
  </cols>
  <sheetData>
    <row r="1" spans="1:7" ht="26.25" thickBot="1">
      <c r="A1" s="154" t="s">
        <v>91</v>
      </c>
      <c r="B1" s="22" t="s">
        <v>3</v>
      </c>
      <c r="C1" s="22" t="s">
        <v>90</v>
      </c>
      <c r="D1" s="121" t="s">
        <v>89</v>
      </c>
      <c r="E1" s="22" t="s">
        <v>1</v>
      </c>
      <c r="F1" s="153" t="s">
        <v>2</v>
      </c>
    </row>
    <row r="2" spans="1:7" ht="8.25" customHeight="1">
      <c r="A2" s="11"/>
      <c r="B2" s="1"/>
      <c r="C2" s="12"/>
      <c r="D2" s="5"/>
      <c r="E2" s="6"/>
      <c r="F2" s="7"/>
    </row>
    <row r="3" spans="1:7">
      <c r="A3" s="101"/>
      <c r="B3" s="54" t="s">
        <v>33</v>
      </c>
      <c r="C3" s="2"/>
      <c r="D3" s="3"/>
      <c r="E3" s="19"/>
      <c r="F3" s="20"/>
    </row>
    <row r="4" spans="1:7" ht="9" customHeight="1">
      <c r="A4" s="102"/>
      <c r="F4" s="20"/>
    </row>
    <row r="5" spans="1:7" ht="25.5" customHeight="1">
      <c r="A5" s="102"/>
      <c r="B5" s="158" t="s">
        <v>85</v>
      </c>
      <c r="C5" s="156"/>
      <c r="D5" s="156"/>
      <c r="E5" s="156"/>
      <c r="F5" s="20"/>
    </row>
    <row r="6" spans="1:7" ht="25.5" customHeight="1">
      <c r="A6" s="151"/>
      <c r="B6" s="158" t="s">
        <v>80</v>
      </c>
      <c r="C6" s="156"/>
      <c r="D6" s="156"/>
      <c r="E6" s="156"/>
      <c r="F6" s="20"/>
    </row>
    <row r="7" spans="1:7" ht="25.5" customHeight="1">
      <c r="A7" s="151"/>
      <c r="B7" s="158" t="s">
        <v>79</v>
      </c>
      <c r="C7" s="156"/>
      <c r="D7" s="156"/>
      <c r="E7" s="156"/>
      <c r="F7" s="20"/>
    </row>
    <row r="8" spans="1:7" ht="25.5" customHeight="1">
      <c r="A8" s="102"/>
      <c r="B8" s="158" t="s">
        <v>28</v>
      </c>
      <c r="C8" s="156"/>
      <c r="D8" s="156"/>
      <c r="E8" s="156"/>
      <c r="F8" s="20"/>
    </row>
    <row r="9" spans="1:7" ht="89.25" customHeight="1">
      <c r="A9" s="102"/>
      <c r="B9" s="156" t="s">
        <v>82</v>
      </c>
      <c r="C9" s="156"/>
      <c r="D9" s="156"/>
      <c r="E9" s="156"/>
      <c r="F9" s="20"/>
    </row>
    <row r="10" spans="1:7" ht="25.5" customHeight="1">
      <c r="A10" s="102"/>
      <c r="B10" s="156" t="s">
        <v>29</v>
      </c>
      <c r="C10" s="156"/>
      <c r="D10" s="156"/>
      <c r="E10" s="156"/>
      <c r="F10" s="20"/>
    </row>
    <row r="11" spans="1:7">
      <c r="A11" s="102"/>
      <c r="B11" s="156" t="s">
        <v>30</v>
      </c>
      <c r="C11" s="156"/>
      <c r="D11" s="156"/>
      <c r="E11" s="156"/>
      <c r="F11" s="20"/>
    </row>
    <row r="12" spans="1:7">
      <c r="A12" s="101"/>
      <c r="B12" s="156" t="s">
        <v>31</v>
      </c>
      <c r="C12" s="156"/>
      <c r="D12" s="156"/>
      <c r="E12" s="156"/>
      <c r="F12" s="20"/>
    </row>
    <row r="13" spans="1:7" ht="42.75" customHeight="1">
      <c r="A13" s="101"/>
      <c r="B13" s="156" t="s">
        <v>81</v>
      </c>
      <c r="C13" s="156"/>
      <c r="D13" s="156"/>
      <c r="E13" s="156"/>
      <c r="F13" s="20"/>
    </row>
    <row r="14" spans="1:7" ht="26.25" customHeight="1">
      <c r="A14" s="101"/>
      <c r="B14" s="156" t="s">
        <v>32</v>
      </c>
      <c r="C14" s="156"/>
      <c r="D14" s="156"/>
      <c r="E14" s="156"/>
      <c r="F14" s="20"/>
    </row>
    <row r="15" spans="1:7" ht="13.5" thickBot="1">
      <c r="A15" s="101"/>
      <c r="B15" s="156"/>
      <c r="C15" s="156"/>
      <c r="D15" s="156"/>
      <c r="E15" s="156"/>
      <c r="F15" s="20"/>
    </row>
    <row r="16" spans="1:7" s="8" customFormat="1" ht="13.5" thickBot="1">
      <c r="A16" s="87" t="s">
        <v>9</v>
      </c>
      <c r="B16" s="13" t="s">
        <v>54</v>
      </c>
      <c r="C16" s="14"/>
      <c r="D16" s="15"/>
      <c r="E16" s="16"/>
      <c r="F16" s="17"/>
      <c r="G16" s="72"/>
    </row>
    <row r="17" spans="1:7">
      <c r="A17" s="101"/>
      <c r="C17" s="101"/>
      <c r="D17" s="101"/>
      <c r="E17" s="101"/>
      <c r="F17" s="20"/>
    </row>
    <row r="18" spans="1:7" s="100" customFormat="1" ht="15" customHeight="1">
      <c r="A18" s="104"/>
      <c r="B18" s="105" t="s">
        <v>55</v>
      </c>
      <c r="D18" s="106"/>
      <c r="E18" s="106"/>
      <c r="F18" s="106"/>
    </row>
    <row r="19" spans="1:7" s="100" customFormat="1">
      <c r="A19" s="104"/>
      <c r="D19" s="106"/>
      <c r="E19" s="106"/>
      <c r="F19" s="106"/>
    </row>
    <row r="20" spans="1:7" s="100" customFormat="1" ht="63.75">
      <c r="A20" s="104"/>
      <c r="B20" s="107" t="s">
        <v>56</v>
      </c>
      <c r="D20" s="106"/>
      <c r="E20" s="106"/>
      <c r="F20" s="106"/>
    </row>
    <row r="21" spans="1:7" s="100" customFormat="1" ht="38.25" customHeight="1">
      <c r="A21" s="104"/>
      <c r="B21" s="107" t="s">
        <v>57</v>
      </c>
      <c r="D21" s="106"/>
      <c r="E21" s="106"/>
      <c r="F21" s="106"/>
    </row>
    <row r="22" spans="1:7" s="100" customFormat="1">
      <c r="A22" s="104"/>
      <c r="B22" s="107" t="s">
        <v>58</v>
      </c>
      <c r="D22" s="106"/>
      <c r="E22" s="106"/>
      <c r="F22" s="106"/>
    </row>
    <row r="23" spans="1:7" s="100" customFormat="1">
      <c r="A23" s="104"/>
      <c r="B23" s="108" t="s">
        <v>59</v>
      </c>
      <c r="D23" s="106"/>
      <c r="E23" s="106"/>
      <c r="F23" s="106"/>
    </row>
    <row r="24" spans="1:7" s="100" customFormat="1">
      <c r="A24" s="104"/>
      <c r="B24" s="108" t="s">
        <v>60</v>
      </c>
      <c r="D24" s="106"/>
      <c r="E24" s="106"/>
      <c r="F24" s="106"/>
    </row>
    <row r="25" spans="1:7" s="100" customFormat="1" ht="25.5" customHeight="1">
      <c r="A25" s="104"/>
      <c r="B25" s="108" t="s">
        <v>61</v>
      </c>
      <c r="D25" s="106"/>
      <c r="E25" s="106"/>
      <c r="F25" s="106"/>
    </row>
    <row r="26" spans="1:7" s="100" customFormat="1" ht="39.950000000000003" customHeight="1">
      <c r="A26" s="104"/>
      <c r="B26" s="108" t="s">
        <v>62</v>
      </c>
      <c r="D26" s="106"/>
      <c r="E26" s="106"/>
      <c r="F26" s="106"/>
    </row>
    <row r="27" spans="1:7" s="100" customFormat="1">
      <c r="A27" s="104"/>
      <c r="B27" s="109"/>
      <c r="D27" s="106"/>
      <c r="E27" s="106"/>
      <c r="F27" s="106"/>
    </row>
    <row r="28" spans="1:7" ht="39.75" customHeight="1">
      <c r="A28" s="150">
        <v>1</v>
      </c>
      <c r="B28" s="110" t="s">
        <v>73</v>
      </c>
      <c r="E28" s="19"/>
      <c r="F28" s="20"/>
      <c r="G28" s="94"/>
    </row>
    <row r="29" spans="1:7">
      <c r="A29" s="150"/>
      <c r="B29" s="150"/>
      <c r="C29" s="2" t="s">
        <v>72</v>
      </c>
      <c r="D29" s="3">
        <v>1</v>
      </c>
      <c r="E29" s="55"/>
      <c r="F29" s="56">
        <f>SUM(D29*E29)</f>
        <v>0</v>
      </c>
    </row>
    <row r="30" spans="1:7">
      <c r="A30" s="101"/>
      <c r="C30" s="101"/>
      <c r="D30" s="101"/>
      <c r="E30" s="101"/>
      <c r="F30" s="20"/>
    </row>
    <row r="31" spans="1:7">
      <c r="A31" s="101">
        <v>2</v>
      </c>
      <c r="B31" s="110" t="s">
        <v>63</v>
      </c>
      <c r="E31" s="19"/>
      <c r="F31" s="20"/>
      <c r="G31" s="94"/>
    </row>
    <row r="32" spans="1:7" ht="15">
      <c r="A32" s="101"/>
      <c r="C32" s="2" t="s">
        <v>6</v>
      </c>
      <c r="D32" s="3">
        <v>12.5</v>
      </c>
      <c r="E32" s="55"/>
      <c r="F32" s="56">
        <f>SUM(D32*E32)</f>
        <v>0</v>
      </c>
    </row>
    <row r="33" spans="1:7">
      <c r="A33" s="101"/>
      <c r="C33" s="2"/>
      <c r="D33" s="3"/>
      <c r="E33" s="55"/>
      <c r="F33" s="56"/>
    </row>
    <row r="34" spans="1:7" ht="25.5">
      <c r="A34" s="101">
        <v>4</v>
      </c>
      <c r="B34" s="110" t="s">
        <v>69</v>
      </c>
      <c r="E34" s="19"/>
      <c r="F34" s="20"/>
    </row>
    <row r="35" spans="1:7" ht="15">
      <c r="A35" s="101"/>
      <c r="C35" s="2" t="s">
        <v>7</v>
      </c>
      <c r="D35" s="4">
        <v>0.7</v>
      </c>
      <c r="E35" s="55"/>
      <c r="F35" s="56" t="str">
        <f t="shared" ref="F35:F36" si="0">IF(SUM(D35*E35)=0, "", SUM(D35*E35))</f>
        <v/>
      </c>
    </row>
    <row r="36" spans="1:7">
      <c r="A36" s="101"/>
      <c r="C36" s="2"/>
      <c r="E36" s="55"/>
      <c r="F36" s="56" t="str">
        <f t="shared" si="0"/>
        <v/>
      </c>
    </row>
    <row r="37" spans="1:7" ht="38.25">
      <c r="A37" s="101">
        <v>5</v>
      </c>
      <c r="B37" s="110" t="s">
        <v>70</v>
      </c>
      <c r="E37" s="19"/>
      <c r="F37" s="20"/>
    </row>
    <row r="38" spans="1:7" ht="15">
      <c r="A38" s="101"/>
      <c r="C38" s="2" t="s">
        <v>6</v>
      </c>
      <c r="D38" s="4">
        <v>2.1</v>
      </c>
      <c r="E38" s="55"/>
      <c r="F38" s="56" t="str">
        <f t="shared" ref="F38" si="1">IF(SUM(D38*E38)=0, "", SUM(D38*E38))</f>
        <v/>
      </c>
    </row>
    <row r="39" spans="1:7">
      <c r="A39" s="101"/>
      <c r="C39" s="2"/>
      <c r="E39" s="55"/>
      <c r="F39" s="56"/>
    </row>
    <row r="40" spans="1:7" ht="25.5">
      <c r="A40" s="101">
        <v>6</v>
      </c>
      <c r="B40" s="110" t="s">
        <v>71</v>
      </c>
      <c r="E40" s="19"/>
      <c r="F40" s="20"/>
    </row>
    <row r="41" spans="1:7" ht="15">
      <c r="A41" s="101"/>
      <c r="C41" s="2" t="s">
        <v>7</v>
      </c>
      <c r="D41" s="4">
        <v>5</v>
      </c>
      <c r="E41" s="55"/>
      <c r="F41" s="56" t="str">
        <f t="shared" ref="F41" si="2">IF(SUM(D41*E41)=0, "", SUM(D41*E41))</f>
        <v/>
      </c>
    </row>
    <row r="42" spans="1:7" ht="13.5" thickBot="1">
      <c r="A42" s="101"/>
      <c r="C42" s="2"/>
      <c r="E42" s="55"/>
      <c r="F42" s="56"/>
    </row>
    <row r="43" spans="1:7" s="8" customFormat="1" ht="13.5" thickBot="1">
      <c r="A43" s="86" t="str">
        <f>A16</f>
        <v>A.0.</v>
      </c>
      <c r="B43" s="21" t="str">
        <f>CONCATENATE(B16, " - ","UKUPNO")</f>
        <v>PRIPREMNI RADOVI, DEMONTAŽE I RUŠENJA - UKUPNO</v>
      </c>
      <c r="C43" s="22" t="s">
        <v>4</v>
      </c>
      <c r="D43" s="23"/>
      <c r="E43" s="24"/>
      <c r="F43" s="25">
        <f>SUM(F29:F42)</f>
        <v>0</v>
      </c>
      <c r="G43" s="72"/>
    </row>
    <row r="44" spans="1:7" s="8" customFormat="1" ht="13.5" thickBot="1">
      <c r="A44" s="111"/>
      <c r="B44" s="111"/>
      <c r="C44" s="112"/>
      <c r="D44" s="113"/>
      <c r="E44" s="114"/>
      <c r="F44" s="115"/>
      <c r="G44" s="72"/>
    </row>
    <row r="45" spans="1:7" ht="13.5" thickBot="1">
      <c r="A45" s="88" t="s">
        <v>10</v>
      </c>
      <c r="B45" s="26" t="s">
        <v>5</v>
      </c>
      <c r="C45" s="27"/>
      <c r="D45" s="28"/>
      <c r="E45" s="29"/>
      <c r="F45" s="30"/>
      <c r="G45" s="53"/>
    </row>
    <row r="46" spans="1:7" s="8" customFormat="1">
      <c r="A46" s="77"/>
      <c r="B46" s="77"/>
      <c r="C46" s="78"/>
      <c r="D46" s="79"/>
      <c r="E46" s="80"/>
      <c r="F46" s="81"/>
      <c r="G46" s="83"/>
    </row>
    <row r="47" spans="1:7" ht="63.75">
      <c r="A47" s="101">
        <v>1</v>
      </c>
      <c r="B47" s="103" t="s">
        <v>64</v>
      </c>
      <c r="C47" s="32"/>
      <c r="D47" s="3"/>
      <c r="E47" s="55"/>
      <c r="F47" s="56"/>
      <c r="G47" s="53"/>
    </row>
    <row r="48" spans="1:7" ht="15">
      <c r="A48" s="9"/>
      <c r="B48" s="35"/>
      <c r="C48" s="2" t="s">
        <v>6</v>
      </c>
      <c r="D48" s="3">
        <v>5</v>
      </c>
      <c r="E48" s="55"/>
      <c r="F48" s="56" t="str">
        <f>IF(SUM(D48*E48)=0, "", SUM(D48*E48))</f>
        <v/>
      </c>
      <c r="G48" s="53"/>
    </row>
    <row r="49" spans="1:7" s="8" customFormat="1" ht="13.5" thickBot="1">
      <c r="A49" s="77"/>
      <c r="B49" s="77"/>
      <c r="C49" s="78"/>
      <c r="D49" s="79"/>
      <c r="E49" s="80"/>
      <c r="F49" s="81"/>
      <c r="G49" s="83"/>
    </row>
    <row r="50" spans="1:7" ht="13.5" thickBot="1">
      <c r="A50" s="116" t="str">
        <f>A45</f>
        <v>A.I.</v>
      </c>
      <c r="B50" s="117" t="str">
        <f>CONCATENATE(B45, " - ","UKUPNO")</f>
        <v>ZIDARSKI RADOVI - UKUPNO</v>
      </c>
      <c r="C50" s="118" t="s">
        <v>4</v>
      </c>
      <c r="D50" s="119"/>
      <c r="E50" s="120"/>
      <c r="F50" s="25">
        <f>SUM(F46:F49)</f>
        <v>0</v>
      </c>
      <c r="G50" s="53"/>
    </row>
    <row r="51" spans="1:7" s="8" customFormat="1" ht="13.5" thickBot="1">
      <c r="A51" s="77"/>
      <c r="B51" s="77"/>
      <c r="C51" s="78"/>
      <c r="D51" s="79"/>
      <c r="E51" s="80"/>
      <c r="F51" s="81"/>
      <c r="G51" s="72"/>
    </row>
    <row r="52" spans="1:7" ht="13.5" thickBot="1">
      <c r="A52" s="88" t="s">
        <v>11</v>
      </c>
      <c r="B52" s="26" t="s">
        <v>65</v>
      </c>
      <c r="C52" s="27"/>
      <c r="D52" s="28"/>
      <c r="E52" s="29"/>
      <c r="F52" s="30"/>
    </row>
    <row r="53" spans="1:7" ht="13.9" customHeight="1">
      <c r="A53" s="101"/>
      <c r="B53" s="53"/>
      <c r="C53" s="2"/>
      <c r="D53" s="3"/>
      <c r="E53" s="19"/>
      <c r="F53" s="20"/>
    </row>
    <row r="54" spans="1:7" ht="51">
      <c r="A54" s="150">
        <v>1</v>
      </c>
      <c r="B54" s="152" t="s">
        <v>86</v>
      </c>
      <c r="C54" s="2"/>
      <c r="D54" s="3"/>
      <c r="E54" s="55"/>
      <c r="F54" s="56"/>
    </row>
    <row r="55" spans="1:7" ht="15">
      <c r="A55" s="150"/>
      <c r="B55" s="36"/>
      <c r="C55" s="2" t="s">
        <v>6</v>
      </c>
      <c r="D55" s="3">
        <v>16</v>
      </c>
      <c r="E55" s="55"/>
      <c r="F55" s="56">
        <f>SUM(D55*E55)</f>
        <v>0</v>
      </c>
    </row>
    <row r="56" spans="1:7" ht="13.5" thickBot="1">
      <c r="A56" s="101"/>
      <c r="B56" s="102"/>
      <c r="C56" s="2"/>
      <c r="D56" s="3"/>
      <c r="E56" s="55"/>
      <c r="F56" s="56">
        <f>SUM(D56*E56)</f>
        <v>0</v>
      </c>
    </row>
    <row r="57" spans="1:7" s="8" customFormat="1" ht="13.5" thickBot="1">
      <c r="A57" s="86" t="str">
        <f>A52</f>
        <v>A.II.</v>
      </c>
      <c r="B57" s="21" t="str">
        <f>CONCATENATE(B52, " - ","UKUPNO")</f>
        <v>GIPS - MONTAŽNI RADOVI - UKUPNO</v>
      </c>
      <c r="C57" s="22" t="s">
        <v>4</v>
      </c>
      <c r="D57" s="23"/>
      <c r="E57" s="24"/>
      <c r="F57" s="25">
        <f>SUM(F53:F56)</f>
        <v>0</v>
      </c>
      <c r="G57" s="72"/>
    </row>
    <row r="58" spans="1:7" s="8" customFormat="1" ht="13.5" thickBot="1">
      <c r="A58" s="21"/>
      <c r="B58" s="21"/>
      <c r="C58" s="22"/>
      <c r="D58" s="121"/>
      <c r="E58" s="24"/>
      <c r="F58" s="122"/>
      <c r="G58" s="72"/>
    </row>
    <row r="59" spans="1:7" ht="13.5" thickBot="1">
      <c r="A59" s="90" t="s">
        <v>12</v>
      </c>
      <c r="B59" s="45" t="s">
        <v>43</v>
      </c>
      <c r="C59" s="42"/>
      <c r="D59" s="46"/>
      <c r="E59" s="46"/>
      <c r="F59" s="47"/>
    </row>
    <row r="60" spans="1:7" s="8" customFormat="1">
      <c r="A60" s="77"/>
      <c r="B60" s="77"/>
      <c r="C60" s="78"/>
      <c r="D60" s="79"/>
      <c r="E60" s="80"/>
      <c r="F60" s="81"/>
      <c r="G60" s="72"/>
    </row>
    <row r="61" spans="1:7">
      <c r="A61" s="101"/>
      <c r="B61" s="54" t="s">
        <v>44</v>
      </c>
      <c r="C61" s="2"/>
      <c r="D61" s="3"/>
      <c r="E61" s="19"/>
      <c r="F61" s="20"/>
    </row>
    <row r="62" spans="1:7" ht="12.75" customHeight="1">
      <c r="A62" s="101"/>
      <c r="C62" s="101"/>
      <c r="D62" s="2"/>
      <c r="F62" s="20"/>
      <c r="G62" s="94"/>
    </row>
    <row r="63" spans="1:7" ht="14.45" customHeight="1">
      <c r="A63" s="102"/>
      <c r="B63" s="157" t="s">
        <v>87</v>
      </c>
      <c r="C63" s="157"/>
      <c r="D63" s="157"/>
      <c r="E63" s="157"/>
      <c r="F63" s="37"/>
      <c r="G63" s="73"/>
    </row>
    <row r="64" spans="1:7" ht="39.75" customHeight="1">
      <c r="A64" s="102"/>
      <c r="B64" s="155" t="s">
        <v>37</v>
      </c>
      <c r="C64" s="155"/>
      <c r="D64" s="155"/>
      <c r="E64" s="155"/>
      <c r="F64" s="20"/>
    </row>
    <row r="65" spans="1:7" ht="27" customHeight="1">
      <c r="A65" s="102"/>
      <c r="B65" s="155" t="s">
        <v>36</v>
      </c>
      <c r="C65" s="155"/>
      <c r="D65" s="155"/>
      <c r="E65" s="155"/>
      <c r="F65" s="20"/>
    </row>
    <row r="66" spans="1:7" ht="28.9" customHeight="1">
      <c r="A66" s="102"/>
      <c r="B66" s="155" t="s">
        <v>45</v>
      </c>
      <c r="C66" s="155"/>
      <c r="D66" s="155"/>
      <c r="E66" s="155"/>
      <c r="F66" s="20"/>
    </row>
    <row r="67" spans="1:7" ht="15.75" customHeight="1">
      <c r="A67" s="102"/>
      <c r="B67" s="155" t="s">
        <v>46</v>
      </c>
      <c r="C67" s="155"/>
      <c r="D67" s="155"/>
      <c r="E67" s="155"/>
      <c r="F67" s="20"/>
    </row>
    <row r="68" spans="1:7" ht="43.15" customHeight="1">
      <c r="A68" s="102"/>
      <c r="B68" s="155" t="s">
        <v>47</v>
      </c>
      <c r="C68" s="155"/>
      <c r="D68" s="155"/>
      <c r="E68" s="155"/>
      <c r="F68" s="20"/>
      <c r="G68" s="94"/>
    </row>
    <row r="69" spans="1:7" ht="6" customHeight="1">
      <c r="A69" s="102"/>
      <c r="B69" s="103"/>
      <c r="C69" s="103"/>
      <c r="D69" s="103"/>
      <c r="E69" s="103"/>
      <c r="F69" s="20"/>
      <c r="G69" s="94"/>
    </row>
    <row r="70" spans="1:7" ht="99" customHeight="1">
      <c r="A70" s="102"/>
      <c r="B70" s="155" t="s">
        <v>52</v>
      </c>
      <c r="C70" s="155"/>
      <c r="D70" s="155"/>
      <c r="E70" s="155"/>
      <c r="F70" s="20"/>
    </row>
    <row r="71" spans="1:7" ht="5.25" customHeight="1">
      <c r="A71" s="102"/>
      <c r="B71" s="103"/>
      <c r="C71" s="103"/>
      <c r="D71" s="103"/>
      <c r="E71" s="103"/>
      <c r="F71" s="20"/>
      <c r="G71" s="70"/>
    </row>
    <row r="72" spans="1:7" ht="15.75" customHeight="1">
      <c r="A72" s="102"/>
      <c r="B72" s="155" t="s">
        <v>48</v>
      </c>
      <c r="C72" s="155"/>
      <c r="D72" s="155"/>
      <c r="E72" s="155"/>
      <c r="F72" s="20"/>
      <c r="G72" s="76"/>
    </row>
    <row r="73" spans="1:7" ht="13.5" customHeight="1">
      <c r="A73" s="102"/>
      <c r="B73" s="155" t="s">
        <v>42</v>
      </c>
      <c r="C73" s="155"/>
      <c r="D73" s="155"/>
      <c r="E73" s="155"/>
      <c r="F73" s="20"/>
      <c r="G73" s="76"/>
    </row>
    <row r="74" spans="1:7">
      <c r="A74" s="101"/>
      <c r="B74" s="155" t="s">
        <v>27</v>
      </c>
      <c r="C74" s="155"/>
      <c r="D74" s="155"/>
      <c r="E74" s="155"/>
      <c r="F74" s="20"/>
      <c r="G74" s="76"/>
    </row>
    <row r="75" spans="1:7" ht="16.899999999999999" customHeight="1">
      <c r="A75" s="101"/>
      <c r="B75" s="155" t="s">
        <v>49</v>
      </c>
      <c r="C75" s="155"/>
      <c r="D75" s="155"/>
      <c r="E75" s="155"/>
      <c r="F75" s="20"/>
      <c r="G75" s="76"/>
    </row>
    <row r="76" spans="1:7" ht="15.6" customHeight="1">
      <c r="A76" s="101"/>
      <c r="B76" s="155" t="s">
        <v>39</v>
      </c>
      <c r="C76" s="155"/>
      <c r="D76" s="155"/>
      <c r="E76" s="155"/>
      <c r="F76" s="20"/>
      <c r="G76" s="76"/>
    </row>
    <row r="77" spans="1:7" ht="38.25" customHeight="1">
      <c r="A77" s="101"/>
      <c r="B77" s="155" t="s">
        <v>40</v>
      </c>
      <c r="C77" s="155"/>
      <c r="D77" s="155"/>
      <c r="E77" s="155"/>
      <c r="F77" s="20"/>
      <c r="G77" s="76"/>
    </row>
    <row r="78" spans="1:7" ht="15" customHeight="1">
      <c r="A78" s="101"/>
      <c r="B78" s="155" t="s">
        <v>38</v>
      </c>
      <c r="C78" s="155"/>
      <c r="D78" s="155"/>
      <c r="E78" s="155"/>
      <c r="F78" s="20"/>
      <c r="G78" s="76"/>
    </row>
    <row r="79" spans="1:7" ht="6.75" customHeight="1">
      <c r="A79" s="101"/>
      <c r="B79" s="103"/>
      <c r="C79" s="103"/>
      <c r="D79" s="103"/>
      <c r="E79" s="103"/>
      <c r="F79" s="20"/>
      <c r="G79" s="76"/>
    </row>
    <row r="80" spans="1:7" ht="15" customHeight="1">
      <c r="A80" s="101"/>
      <c r="B80" s="103" t="s">
        <v>50</v>
      </c>
      <c r="C80" s="103"/>
      <c r="D80" s="103"/>
      <c r="E80" s="103"/>
      <c r="F80" s="20"/>
      <c r="G80" s="76"/>
    </row>
    <row r="81" spans="1:7" ht="16.899999999999999" customHeight="1">
      <c r="A81" s="101"/>
      <c r="B81" s="155" t="s">
        <v>51</v>
      </c>
      <c r="C81" s="155"/>
      <c r="D81" s="155"/>
      <c r="E81" s="155"/>
      <c r="F81" s="20"/>
      <c r="G81" s="76"/>
    </row>
    <row r="82" spans="1:7" ht="15" customHeight="1">
      <c r="A82" s="101"/>
      <c r="B82" s="155" t="s">
        <v>41</v>
      </c>
      <c r="C82" s="155"/>
      <c r="D82" s="155"/>
      <c r="E82" s="155"/>
      <c r="F82" s="20"/>
      <c r="G82" s="76"/>
    </row>
    <row r="83" spans="1:7">
      <c r="A83" s="49"/>
      <c r="B83" s="49"/>
      <c r="C83" s="59"/>
      <c r="D83" s="51"/>
      <c r="E83" s="50"/>
      <c r="F83" s="40">
        <f t="shared" ref="F83:F92" si="3">D83*E83</f>
        <v>0</v>
      </c>
    </row>
    <row r="84" spans="1:7" ht="102">
      <c r="A84" s="91">
        <v>1</v>
      </c>
      <c r="B84" s="123" t="s">
        <v>88</v>
      </c>
      <c r="C84" s="59"/>
      <c r="D84" s="51"/>
      <c r="E84" s="50"/>
      <c r="F84" s="40">
        <f t="shared" si="3"/>
        <v>0</v>
      </c>
    </row>
    <row r="85" spans="1:7">
      <c r="A85" s="49"/>
      <c r="B85" s="124" t="s">
        <v>66</v>
      </c>
      <c r="C85" s="41" t="s">
        <v>0</v>
      </c>
      <c r="D85" s="38">
        <v>1</v>
      </c>
      <c r="E85" s="39"/>
      <c r="F85" s="40">
        <f t="shared" si="3"/>
        <v>0</v>
      </c>
    </row>
    <row r="86" spans="1:7">
      <c r="A86" s="49"/>
      <c r="B86" s="49"/>
      <c r="C86" s="59"/>
      <c r="D86" s="51"/>
      <c r="E86" s="50"/>
      <c r="F86" s="40">
        <f t="shared" si="3"/>
        <v>0</v>
      </c>
    </row>
    <row r="87" spans="1:7" ht="58.5" customHeight="1">
      <c r="A87" s="91">
        <v>2</v>
      </c>
      <c r="B87" s="103" t="s">
        <v>76</v>
      </c>
      <c r="C87" s="59"/>
      <c r="D87" s="51"/>
      <c r="E87" s="50"/>
      <c r="F87" s="40">
        <f t="shared" si="3"/>
        <v>0</v>
      </c>
    </row>
    <row r="88" spans="1:7">
      <c r="A88" s="49"/>
      <c r="B88" s="60" t="s">
        <v>74</v>
      </c>
      <c r="C88" s="41" t="s">
        <v>0</v>
      </c>
      <c r="D88" s="38">
        <v>1</v>
      </c>
      <c r="E88" s="39"/>
      <c r="F88" s="40">
        <f t="shared" si="3"/>
        <v>0</v>
      </c>
    </row>
    <row r="89" spans="1:7">
      <c r="A89" s="49"/>
      <c r="B89" s="49"/>
      <c r="C89" s="59"/>
      <c r="D89" s="51"/>
      <c r="E89" s="39"/>
      <c r="F89" s="40">
        <f t="shared" si="3"/>
        <v>0</v>
      </c>
    </row>
    <row r="90" spans="1:7" ht="51">
      <c r="A90" s="91">
        <v>3</v>
      </c>
      <c r="B90" s="103" t="s">
        <v>77</v>
      </c>
      <c r="C90" s="59"/>
      <c r="D90" s="51"/>
      <c r="E90" s="39"/>
      <c r="F90" s="40">
        <f t="shared" si="3"/>
        <v>0</v>
      </c>
    </row>
    <row r="91" spans="1:7">
      <c r="A91" s="49"/>
      <c r="B91" s="60" t="s">
        <v>75</v>
      </c>
      <c r="C91" s="41" t="s">
        <v>0</v>
      </c>
      <c r="D91" s="38">
        <v>2</v>
      </c>
      <c r="E91" s="39"/>
      <c r="F91" s="40">
        <f t="shared" si="3"/>
        <v>0</v>
      </c>
    </row>
    <row r="92" spans="1:7" ht="13.5" thickBot="1">
      <c r="A92" s="49"/>
      <c r="B92" s="49"/>
      <c r="C92" s="59"/>
      <c r="D92" s="51"/>
      <c r="E92" s="39"/>
      <c r="F92" s="40">
        <f t="shared" si="3"/>
        <v>0</v>
      </c>
    </row>
    <row r="93" spans="1:7" s="8" customFormat="1" ht="13.5" thickBot="1">
      <c r="A93" s="86" t="str">
        <f>A59</f>
        <v>A.III.</v>
      </c>
      <c r="B93" s="21" t="str">
        <f>CONCATENATE(B59, " - ","UKUPNO")</f>
        <v>BRAVARSKI RADOVI - UKUPNO</v>
      </c>
      <c r="C93" s="22" t="s">
        <v>4</v>
      </c>
      <c r="D93" s="23"/>
      <c r="E93" s="24"/>
      <c r="F93" s="25">
        <f>SUM(F60:F92)</f>
        <v>0</v>
      </c>
      <c r="G93" s="72"/>
    </row>
    <row r="94" spans="1:7" s="69" customFormat="1" ht="18.600000000000001" customHeight="1" thickBot="1">
      <c r="A94" s="89"/>
      <c r="B94" s="103"/>
      <c r="C94" s="52"/>
      <c r="D94" s="31"/>
      <c r="E94" s="82"/>
      <c r="F94" s="58"/>
      <c r="G94" s="71"/>
    </row>
    <row r="95" spans="1:7" ht="13.5" thickBot="1">
      <c r="A95" s="92" t="s">
        <v>13</v>
      </c>
      <c r="B95" s="61" t="s">
        <v>8</v>
      </c>
      <c r="C95" s="62"/>
      <c r="D95" s="63"/>
      <c r="E95" s="63"/>
      <c r="F95" s="64"/>
      <c r="G95" s="76"/>
    </row>
    <row r="96" spans="1:7">
      <c r="A96" s="89"/>
      <c r="B96" s="66"/>
      <c r="C96" s="65"/>
      <c r="D96" s="74"/>
      <c r="E96" s="43"/>
      <c r="F96" s="44"/>
      <c r="G96" s="76"/>
    </row>
    <row r="97" spans="1:7">
      <c r="A97" s="101"/>
      <c r="B97" s="54" t="s">
        <v>53</v>
      </c>
      <c r="C97" s="2"/>
      <c r="D97" s="3"/>
      <c r="E97" s="19"/>
      <c r="F97" s="20"/>
      <c r="G97" s="76"/>
    </row>
    <row r="98" spans="1:7">
      <c r="A98" s="101"/>
      <c r="B98" s="54"/>
      <c r="C98" s="54"/>
      <c r="D98" s="33"/>
      <c r="E98" s="34"/>
      <c r="F98" s="20"/>
      <c r="G98" s="76"/>
    </row>
    <row r="99" spans="1:7" ht="30" customHeight="1">
      <c r="A99" s="102"/>
      <c r="B99" s="157" t="s">
        <v>21</v>
      </c>
      <c r="C99" s="155"/>
      <c r="D99" s="155"/>
      <c r="E99" s="155"/>
      <c r="F99" s="20"/>
      <c r="G99" s="53"/>
    </row>
    <row r="100" spans="1:7" ht="31.9" customHeight="1">
      <c r="A100" s="102"/>
      <c r="B100" s="157" t="s">
        <v>15</v>
      </c>
      <c r="C100" s="155"/>
      <c r="D100" s="155"/>
      <c r="E100" s="155"/>
      <c r="F100" s="20"/>
      <c r="G100" s="76"/>
    </row>
    <row r="101" spans="1:7" ht="15.6" customHeight="1">
      <c r="A101" s="102"/>
      <c r="B101" s="155" t="s">
        <v>16</v>
      </c>
      <c r="C101" s="155"/>
      <c r="D101" s="155"/>
      <c r="E101" s="155"/>
      <c r="F101" s="20"/>
      <c r="G101" s="76"/>
    </row>
    <row r="102" spans="1:7" ht="14.45" customHeight="1">
      <c r="A102" s="102"/>
      <c r="B102" s="155" t="s">
        <v>17</v>
      </c>
      <c r="C102" s="155"/>
      <c r="D102" s="155"/>
      <c r="E102" s="155"/>
      <c r="F102" s="20"/>
      <c r="G102" s="76"/>
    </row>
    <row r="103" spans="1:7" ht="39" customHeight="1">
      <c r="A103" s="102"/>
      <c r="B103" s="155" t="s">
        <v>18</v>
      </c>
      <c r="C103" s="155"/>
      <c r="D103" s="155"/>
      <c r="E103" s="155"/>
      <c r="F103" s="20"/>
      <c r="G103" s="76"/>
    </row>
    <row r="104" spans="1:7" ht="39" customHeight="1">
      <c r="A104" s="102"/>
      <c r="B104" s="155" t="s">
        <v>19</v>
      </c>
      <c r="C104" s="155"/>
      <c r="D104" s="155"/>
      <c r="E104" s="155"/>
      <c r="F104" s="20"/>
      <c r="G104" s="76"/>
    </row>
    <row r="105" spans="1:7" ht="32.450000000000003" customHeight="1">
      <c r="A105" s="102"/>
      <c r="B105" s="155" t="s">
        <v>20</v>
      </c>
      <c r="C105" s="155"/>
      <c r="D105" s="155"/>
      <c r="E105" s="155"/>
      <c r="F105" s="20"/>
      <c r="G105" s="76"/>
    </row>
    <row r="106" spans="1:7" ht="26.25" customHeight="1">
      <c r="A106" s="102"/>
      <c r="B106" s="155" t="s">
        <v>22</v>
      </c>
      <c r="C106" s="155"/>
      <c r="D106" s="155"/>
      <c r="E106" s="155"/>
      <c r="F106" s="20"/>
      <c r="G106" s="76"/>
    </row>
    <row r="107" spans="1:7" ht="15" customHeight="1">
      <c r="A107" s="102"/>
      <c r="B107" s="155" t="s">
        <v>23</v>
      </c>
      <c r="C107" s="155"/>
      <c r="D107" s="155"/>
      <c r="E107" s="155"/>
      <c r="F107" s="20"/>
      <c r="G107" s="76"/>
    </row>
    <row r="108" spans="1:7" ht="25.5" customHeight="1">
      <c r="A108" s="101"/>
      <c r="B108" s="155" t="s">
        <v>24</v>
      </c>
      <c r="C108" s="155"/>
      <c r="D108" s="155"/>
      <c r="E108" s="155"/>
      <c r="F108" s="20"/>
      <c r="G108" s="76"/>
    </row>
    <row r="109" spans="1:7" ht="51" customHeight="1">
      <c r="A109" s="101"/>
      <c r="B109" s="155" t="s">
        <v>25</v>
      </c>
      <c r="C109" s="155"/>
      <c r="D109" s="155"/>
      <c r="E109" s="155"/>
      <c r="F109" s="20"/>
      <c r="G109" s="76"/>
    </row>
    <row r="110" spans="1:7" ht="17.45" customHeight="1">
      <c r="A110" s="101"/>
      <c r="B110" s="155" t="s">
        <v>26</v>
      </c>
      <c r="C110" s="155"/>
      <c r="D110" s="155"/>
      <c r="E110" s="155"/>
      <c r="F110" s="20"/>
      <c r="G110" s="76"/>
    </row>
    <row r="111" spans="1:7" ht="15.6" customHeight="1">
      <c r="A111" s="101"/>
      <c r="C111" s="101"/>
      <c r="D111" s="101"/>
      <c r="E111" s="101"/>
      <c r="F111" s="20"/>
      <c r="G111" s="76"/>
    </row>
    <row r="112" spans="1:7" ht="66">
      <c r="A112" s="89">
        <v>1</v>
      </c>
      <c r="B112" s="48" t="s">
        <v>83</v>
      </c>
      <c r="C112" s="65"/>
      <c r="D112" s="74"/>
      <c r="E112" s="43"/>
      <c r="F112" s="44"/>
      <c r="G112" s="76"/>
    </row>
    <row r="113" spans="1:7" ht="15">
      <c r="A113" s="89"/>
      <c r="B113" s="66"/>
      <c r="C113" s="10" t="s">
        <v>6</v>
      </c>
      <c r="D113" s="31">
        <v>87</v>
      </c>
      <c r="E113" s="57"/>
      <c r="F113" s="58">
        <f>SUM(D113*E113)</f>
        <v>0</v>
      </c>
      <c r="G113" s="76"/>
    </row>
    <row r="114" spans="1:7">
      <c r="A114" s="89"/>
      <c r="B114" s="66"/>
      <c r="C114" s="10"/>
      <c r="D114" s="31"/>
      <c r="E114" s="57"/>
      <c r="F114" s="58"/>
      <c r="G114" s="76"/>
    </row>
    <row r="115" spans="1:7" ht="66">
      <c r="A115" s="89">
        <v>2</v>
      </c>
      <c r="B115" s="48" t="s">
        <v>84</v>
      </c>
      <c r="C115" s="65"/>
      <c r="D115" s="74"/>
      <c r="E115" s="43"/>
      <c r="F115" s="44"/>
      <c r="G115" s="76"/>
    </row>
    <row r="116" spans="1:7" ht="15">
      <c r="A116" s="89"/>
      <c r="B116" s="66"/>
      <c r="C116" s="10" t="s">
        <v>6</v>
      </c>
      <c r="D116" s="31">
        <v>39</v>
      </c>
      <c r="E116" s="57"/>
      <c r="F116" s="58">
        <f>SUM(D116*E116)</f>
        <v>0</v>
      </c>
      <c r="G116" s="76"/>
    </row>
    <row r="117" spans="1:7" ht="13.5" thickBot="1">
      <c r="A117" s="89"/>
      <c r="B117" s="66"/>
      <c r="C117" s="65"/>
      <c r="D117" s="74"/>
      <c r="E117" s="43"/>
      <c r="F117" s="44">
        <v>0</v>
      </c>
      <c r="G117" s="76"/>
    </row>
    <row r="118" spans="1:7" s="8" customFormat="1" ht="13.5" thickBot="1">
      <c r="A118" s="86" t="str">
        <f>A95</f>
        <v>A.IV.</v>
      </c>
      <c r="B118" s="21" t="str">
        <f>CONCATENATE(B95, " - ","UKUPNO")</f>
        <v>SOBOSLIKARSKO - LIČILAČKI RADOVI - UKUPNO</v>
      </c>
      <c r="C118" s="22" t="s">
        <v>4</v>
      </c>
      <c r="D118" s="23"/>
      <c r="E118" s="24"/>
      <c r="F118" s="25">
        <f>SUM(F96:F117)</f>
        <v>0</v>
      </c>
      <c r="G118" s="83"/>
    </row>
    <row r="119" spans="1:7" s="8" customFormat="1" ht="13.5" thickBot="1">
      <c r="A119" s="77"/>
      <c r="B119" s="77"/>
      <c r="C119" s="78"/>
      <c r="D119" s="79"/>
      <c r="E119" s="80"/>
      <c r="F119" s="81"/>
      <c r="G119" s="83"/>
    </row>
    <row r="120" spans="1:7" s="129" customFormat="1" ht="13.5" thickBot="1">
      <c r="A120" s="92" t="s">
        <v>14</v>
      </c>
      <c r="B120" s="125" t="s">
        <v>67</v>
      </c>
      <c r="C120" s="126"/>
      <c r="D120" s="127"/>
      <c r="E120" s="127"/>
      <c r="F120" s="128"/>
    </row>
    <row r="121" spans="1:7" s="129" customFormat="1">
      <c r="A121" s="130"/>
      <c r="B121" s="131"/>
      <c r="C121" s="132"/>
      <c r="D121" s="133"/>
      <c r="E121" s="134"/>
      <c r="F121" s="135"/>
    </row>
    <row r="122" spans="1:7" s="129" customFormat="1" ht="103.5" customHeight="1">
      <c r="A122" s="149">
        <v>1</v>
      </c>
      <c r="B122" s="101" t="s">
        <v>78</v>
      </c>
      <c r="C122" s="132"/>
      <c r="D122" s="133"/>
      <c r="E122" s="134"/>
      <c r="F122" s="135"/>
    </row>
    <row r="123" spans="1:7" s="129" customFormat="1" ht="15">
      <c r="A123" s="130"/>
      <c r="B123" s="131"/>
      <c r="C123" s="32" t="s">
        <v>6</v>
      </c>
      <c r="D123" s="133">
        <v>39</v>
      </c>
      <c r="E123" s="136"/>
      <c r="F123" s="137">
        <f>D123*E123</f>
        <v>0</v>
      </c>
    </row>
    <row r="124" spans="1:7" s="129" customFormat="1" ht="13.5" thickBot="1">
      <c r="A124" s="130"/>
      <c r="B124" s="131"/>
      <c r="C124" s="132"/>
      <c r="D124" s="133"/>
      <c r="E124" s="134"/>
      <c r="F124" s="135"/>
    </row>
    <row r="125" spans="1:7" s="129" customFormat="1" ht="13.5" thickBot="1">
      <c r="A125" s="138" t="str">
        <f>A120</f>
        <v>A.V.</v>
      </c>
      <c r="B125" s="139" t="s">
        <v>68</v>
      </c>
      <c r="C125" s="140" t="s">
        <v>4</v>
      </c>
      <c r="D125" s="141"/>
      <c r="E125" s="142"/>
      <c r="F125" s="143">
        <f>SUM(F122:F124)</f>
        <v>0</v>
      </c>
    </row>
    <row r="126" spans="1:7" s="129" customFormat="1">
      <c r="A126" s="144"/>
      <c r="B126" s="144"/>
      <c r="C126" s="145"/>
      <c r="D126" s="146"/>
      <c r="E126" s="147"/>
      <c r="F126" s="148"/>
    </row>
    <row r="127" spans="1:7" s="129" customFormat="1">
      <c r="A127" s="144"/>
      <c r="B127" s="144"/>
      <c r="C127" s="145"/>
      <c r="D127" s="146"/>
      <c r="E127" s="147"/>
      <c r="F127" s="148"/>
    </row>
    <row r="128" spans="1:7" s="129" customFormat="1">
      <c r="A128" s="144"/>
      <c r="B128" s="144"/>
      <c r="C128" s="145"/>
      <c r="D128" s="146"/>
      <c r="E128" s="147"/>
      <c r="F128" s="148"/>
    </row>
    <row r="129" spans="1:7" s="129" customFormat="1">
      <c r="A129" s="144"/>
      <c r="B129" s="144"/>
      <c r="C129" s="145"/>
      <c r="D129" s="146"/>
      <c r="E129" s="147"/>
      <c r="F129" s="148"/>
    </row>
    <row r="130" spans="1:7" s="8" customFormat="1" ht="13.5" thickBot="1">
      <c r="A130" s="77"/>
      <c r="B130" s="77"/>
      <c r="C130" s="78"/>
      <c r="D130" s="79"/>
      <c r="E130" s="80"/>
      <c r="F130" s="81"/>
      <c r="G130" s="83"/>
    </row>
    <row r="131" spans="1:7" ht="13.5" thickBot="1">
      <c r="A131" s="93"/>
      <c r="B131" s="67" t="s">
        <v>34</v>
      </c>
      <c r="C131" s="68"/>
      <c r="D131" s="75"/>
      <c r="E131" s="53"/>
      <c r="F131" s="53"/>
      <c r="G131" s="53"/>
    </row>
    <row r="132" spans="1:7">
      <c r="A132" s="89"/>
      <c r="B132" s="66"/>
      <c r="C132" s="10"/>
      <c r="D132" s="31"/>
      <c r="E132" s="57"/>
      <c r="F132" s="58"/>
      <c r="G132" s="76"/>
    </row>
    <row r="133" spans="1:7" ht="16.899999999999999" customHeight="1">
      <c r="A133" s="77" t="str">
        <f>A43</f>
        <v>A.0.</v>
      </c>
      <c r="B133" s="95" t="str">
        <f>CONCATENATE(B43, )</f>
        <v>PRIPREMNI RADOVI, DEMONTAŽE I RUŠENJA - UKUPNO</v>
      </c>
      <c r="C133" s="85"/>
      <c r="D133" s="84">
        <f>F43</f>
        <v>0</v>
      </c>
      <c r="E133" s="53"/>
      <c r="F133" s="53"/>
      <c r="G133" s="53"/>
    </row>
    <row r="134" spans="1:7" ht="16.899999999999999" customHeight="1">
      <c r="A134" s="77" t="str">
        <f>A45</f>
        <v>A.I.</v>
      </c>
      <c r="B134" s="95" t="str">
        <f>CONCATENATE(B45, " - ","UKUPNO")</f>
        <v>ZIDARSKI RADOVI - UKUPNO</v>
      </c>
      <c r="C134" s="85"/>
      <c r="D134" s="84">
        <f>F50</f>
        <v>0</v>
      </c>
      <c r="E134" s="53"/>
      <c r="F134" s="53"/>
      <c r="G134" s="53"/>
    </row>
    <row r="135" spans="1:7" ht="16.899999999999999" customHeight="1">
      <c r="A135" s="77" t="str">
        <f>A57</f>
        <v>A.II.</v>
      </c>
      <c r="B135" s="95" t="str">
        <f>CONCATENATE(B52, " - ","UKUPNO")</f>
        <v>GIPS - MONTAŽNI RADOVI - UKUPNO</v>
      </c>
      <c r="C135" s="85"/>
      <c r="D135" s="84">
        <f>F57</f>
        <v>0</v>
      </c>
      <c r="E135" s="53"/>
      <c r="F135" s="53"/>
      <c r="G135" s="53"/>
    </row>
    <row r="136" spans="1:7" ht="16.899999999999999" customHeight="1">
      <c r="A136" s="77" t="str">
        <f>A93</f>
        <v>A.III.</v>
      </c>
      <c r="B136" s="95" t="str">
        <f>CONCATENATE(B59, " - ","UKUPNO")</f>
        <v>BRAVARSKI RADOVI - UKUPNO</v>
      </c>
      <c r="C136" s="85"/>
      <c r="D136" s="84">
        <f>F93</f>
        <v>0</v>
      </c>
      <c r="E136" s="53"/>
      <c r="F136" s="53"/>
      <c r="G136" s="53"/>
    </row>
    <row r="137" spans="1:7" ht="16.899999999999999" customHeight="1">
      <c r="A137" s="77" t="str">
        <f>A118</f>
        <v>A.IV.</v>
      </c>
      <c r="B137" s="95" t="str">
        <f>CONCATENATE(B95, " - ","UKUPNO")</f>
        <v>SOBOSLIKARSKO - LIČILAČKI RADOVI - UKUPNO</v>
      </c>
      <c r="C137" s="85"/>
      <c r="D137" s="84">
        <f>F118</f>
        <v>0</v>
      </c>
      <c r="E137" s="53"/>
      <c r="F137" s="53"/>
      <c r="G137" s="53"/>
    </row>
    <row r="138" spans="1:7" ht="16.899999999999999" customHeight="1">
      <c r="A138" s="77" t="str">
        <f>A125</f>
        <v>A.V.</v>
      </c>
      <c r="B138" s="95" t="s">
        <v>68</v>
      </c>
      <c r="C138" s="85"/>
      <c r="D138" s="84">
        <f>F123</f>
        <v>0</v>
      </c>
      <c r="E138" s="53"/>
      <c r="F138" s="53"/>
      <c r="G138" s="53"/>
    </row>
    <row r="139" spans="1:7" ht="13.5" thickBot="1">
      <c r="A139" s="96"/>
      <c r="B139" s="97" t="s">
        <v>35</v>
      </c>
      <c r="C139" s="98" t="s">
        <v>4</v>
      </c>
      <c r="D139" s="99">
        <f>SUM(D133:D138)</f>
        <v>0</v>
      </c>
      <c r="E139" s="53"/>
      <c r="F139" s="53"/>
      <c r="G139" s="53"/>
    </row>
    <row r="140" spans="1:7" ht="13.5" thickTop="1"/>
  </sheetData>
  <mergeCells count="39">
    <mergeCell ref="B5:E5"/>
    <mergeCell ref="B76:E76"/>
    <mergeCell ref="B77:E77"/>
    <mergeCell ref="B78:E78"/>
    <mergeCell ref="B6:E6"/>
    <mergeCell ref="B7:E7"/>
    <mergeCell ref="B81:E81"/>
    <mergeCell ref="B8:E8"/>
    <mergeCell ref="B9:E9"/>
    <mergeCell ref="B70:E70"/>
    <mergeCell ref="B72:E72"/>
    <mergeCell ref="B73:E73"/>
    <mergeCell ref="B74:E74"/>
    <mergeCell ref="B75:E75"/>
    <mergeCell ref="B110:E110"/>
    <mergeCell ref="B10:E10"/>
    <mergeCell ref="B68:E68"/>
    <mergeCell ref="B63:E63"/>
    <mergeCell ref="B64:E64"/>
    <mergeCell ref="B65:E65"/>
    <mergeCell ref="B66:E66"/>
    <mergeCell ref="B67:E67"/>
    <mergeCell ref="B13:E13"/>
    <mergeCell ref="B14:E14"/>
    <mergeCell ref="B11:E11"/>
    <mergeCell ref="B12:E12"/>
    <mergeCell ref="B15:E15"/>
    <mergeCell ref="B106:E106"/>
    <mergeCell ref="B99:E99"/>
    <mergeCell ref="B100:E100"/>
    <mergeCell ref="B82:E82"/>
    <mergeCell ref="B105:E105"/>
    <mergeCell ref="B107:E107"/>
    <mergeCell ref="B108:E108"/>
    <mergeCell ref="B109:E109"/>
    <mergeCell ref="B101:E101"/>
    <mergeCell ref="B103:E103"/>
    <mergeCell ref="B102:E102"/>
    <mergeCell ref="B104:E104"/>
  </mergeCells>
  <phoneticPr fontId="0" type="noConversion"/>
  <printOptions horizontalCentered="1"/>
  <pageMargins left="0.70866141732283472" right="0.70866141732283472" top="1.1811023622047245" bottom="0.74803149606299213" header="0.31496062992125984" footer="0.31496062992125984"/>
  <pageSetup paperSize="9" scale="83" fitToHeight="0" orientation="portrait" r:id="rId1"/>
  <headerFooter>
    <oddHeader xml:space="preserve">&amp;L&amp;G&amp;C&amp;"Arial Narrow,Regular"&amp;9           NAZIV GRAĐEVINE:
                         LOKACIJA:&amp;"Arial,Regular"&amp;10
&amp;R&amp;"Arial Narrow,Regular"&amp;9TURISTIČKA ZAJEDNICA GRADA VUKOVARA
Vukovar, J.J.Strossmayera 15
&amp;"Arial,Regular"&amp;10
</oddHeader>
    <oddFooter>&amp;L&amp;"Arial Narrow,Regular"BROJ PROJEKTA:
DATUM:&amp;"Arial,Regular"
&amp;C&amp;11 18EC-TZV-2017
Svibanj, 2017.
&amp;RZOP 18EC/2017
&amp;P</oddFooter>
  </headerFooter>
  <rowBreaks count="4" manualBreakCount="4">
    <brk id="15" max="5" man="1"/>
    <brk id="51" max="5" man="1"/>
    <brk id="83" max="5" man="1"/>
    <brk id="111" max="5"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vt:i4>
      </vt:variant>
      <vt:variant>
        <vt:lpstr>Imenovani rasponi</vt:lpstr>
      </vt:variant>
      <vt:variant>
        <vt:i4>2</vt:i4>
      </vt:variant>
    </vt:vector>
  </HeadingPairs>
  <TitlesOfParts>
    <vt:vector size="3" baseType="lpstr">
      <vt:lpstr>GRAD-OBRT</vt:lpstr>
      <vt:lpstr>'GRAD-OBRT'!Ispis_naslova</vt:lpstr>
      <vt:lpstr>'GRAD-OBRT'!Podrucje_ispisa</vt:lpstr>
    </vt:vector>
  </TitlesOfParts>
  <Company>MERING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Domagoj Čorić</dc:creator>
  <cp:lastModifiedBy>Tihomir-Kedmenec</cp:lastModifiedBy>
  <cp:lastPrinted>2017-06-06T08:04:10Z</cp:lastPrinted>
  <dcterms:created xsi:type="dcterms:W3CDTF">1999-05-04T14:48:50Z</dcterms:created>
  <dcterms:modified xsi:type="dcterms:W3CDTF">2017-10-11T09:01:39Z</dcterms:modified>
</cp:coreProperties>
</file>